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xl/vbaProjectSignature.bin" ContentType="application/vnd.ms-office.vbaProjectSignature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8C4F1C90-05EB-6A55-5F09-09C24B55AC0B}"/>
  <workbookPr codeName="DieseArbeitsmappe"/>
  <mc:AlternateContent xmlns:mc="http://schemas.openxmlformats.org/markup-compatibility/2006">
    <mc:Choice Requires="x15">
      <x15ac:absPath xmlns:x15ac="http://schemas.microsoft.com/office/spreadsheetml/2010/11/ac" url="T:\Kanzleidokumente\"/>
    </mc:Choice>
  </mc:AlternateContent>
  <bookViews>
    <workbookView xWindow="-15" yWindow="-15" windowWidth="14805" windowHeight="8910" tabRatio="695"/>
  </bookViews>
  <sheets>
    <sheet name="Seite 1" sheetId="1" r:id="rId1"/>
    <sheet name="Attribute" sheetId="7" state="veryHidden" r:id="rId2"/>
    <sheet name="Drucken" sheetId="5" state="veryHidden" r:id="rId3"/>
    <sheet name="Einstellungen" sheetId="6" state="veryHidden" r:id="rId4"/>
    <sheet name="Eintragung" sheetId="3" state="veryHidden" r:id="rId5"/>
    <sheet name="Stammdaten" sheetId="2" state="veryHidden" r:id="rId6"/>
  </sheets>
  <functionGroups builtInGroupCount="18"/>
  <definedNames>
    <definedName name="_xlnm._FilterDatabase" localSheetId="0" hidden="1">'Seite 1'!$A$1:$A$193</definedName>
    <definedName name="AktiveBank">Eintragung!$G$16</definedName>
    <definedName name="Anschrift">Eintragung!$F$12</definedName>
    <definedName name="Banken_AbwName">Eintragung!$F$19</definedName>
    <definedName name="Banken_BIC">Eintragung!$F$18</definedName>
    <definedName name="Banken_IBAN">Eintragung!$F$17</definedName>
    <definedName name="Banken_Name">Eintragung!$F$16</definedName>
    <definedName name="BankHaupt_IBAN">Eintragung!$F$20</definedName>
    <definedName name="Bundesland">Eintragung!$F$31</definedName>
    <definedName name="_xlnm.Print_Area" localSheetId="0">'Seite 1'!$C$3:$BI$121</definedName>
    <definedName name="ein_rx_1_1">'Seite 1'!$F$49</definedName>
    <definedName name="ein_rx_1_2">'Seite 1'!$F$52</definedName>
    <definedName name="ein_rx_2_1">'Seite 1'!$I$107</definedName>
    <definedName name="ein_rx_2_2">'Seite 1'!$AA$107</definedName>
    <definedName name="ein_rx_2_3">'Seite 1'!$AR$107</definedName>
    <definedName name="ein_rx_2_4">'Seite 1'!$I$109</definedName>
    <definedName name="ein_rx_2_5">'Seite 1'!$AA$109</definedName>
    <definedName name="ein_x_1">'Seite 1'!$I$55</definedName>
    <definedName name="ein_x_10">'Seite 1'!$I$73</definedName>
    <definedName name="ein_x_11">'Seite 1'!$I$76</definedName>
    <definedName name="ein_x_12">'Seite 1'!$I$79</definedName>
    <definedName name="ein_x_13">'Seite 1'!$I$82</definedName>
    <definedName name="ein_x_14">'Seite 1'!$I$85</definedName>
    <definedName name="ein_x_15">'Seite 1'!$I$88</definedName>
    <definedName name="ein_x_16">'Seite 1'!$I$91</definedName>
    <definedName name="ein_x_17">'Seite 1'!$AO$91</definedName>
    <definedName name="ein_x_18">'Seite 1'!$I$94</definedName>
    <definedName name="ein_x_19">'Seite 1'!$AO$94</definedName>
    <definedName name="ein_x_2">'Seite 1'!$AA$55</definedName>
    <definedName name="ein_x_20">'Seite 1'!$F$102</definedName>
    <definedName name="ein_x_3">'Seite 1'!$I$58</definedName>
    <definedName name="ein_x_4">'Seite 1'!$AA$58</definedName>
    <definedName name="ein_x_5">'Seite 1'!$I$61</definedName>
    <definedName name="ein_x_6">'Seite 1'!$AA$61</definedName>
    <definedName name="ein_x_7">'Seite 1'!$I$64</definedName>
    <definedName name="ein_x_8">'Seite 1'!$I$67</definedName>
    <definedName name="ein_x_9">'Seite 1'!$I$70</definedName>
    <definedName name="Eingabekontrolle">Stammdaten!$B$6</definedName>
    <definedName name="FA_K_Ort">Eintragung!$F$4</definedName>
    <definedName name="FA_K_PLZ">Eintragung!$F$5</definedName>
    <definedName name="FA_K_Postfach">Eintragung!$F$6</definedName>
    <definedName name="FA_K_Strasse">Eintragung!$F$7</definedName>
    <definedName name="FA_Name">Eintragung!$F$3</definedName>
    <definedName name="First1">'Seite 1'!$D$4</definedName>
    <definedName name="FirstRun">Stammdaten!$B$7</definedName>
    <definedName name="Hinweis_AbwName">'Seite 1'!$BL$46</definedName>
    <definedName name="Hinweis_Bundesland">'Seite 1'!$BL$8</definedName>
    <definedName name="IstAktiveBank">Eintragung!$G$20</definedName>
    <definedName name="IstBundesland">Eintragung!$G$31</definedName>
    <definedName name="Land">Eintragung!$F$15</definedName>
    <definedName name="LandListe">Einstellungen!$A$2:$S$17</definedName>
    <definedName name="LandListe_0_1">Einstellungen!$U$2:$U$3</definedName>
    <definedName name="LandListe_Auswahl">Einstellungen!$U$4</definedName>
    <definedName name="LandListe_Kurz">Einstellungen!$B$2:$D$17</definedName>
    <definedName name="LandListe_Lang">Einstellungen!$D$2:$D$17</definedName>
    <definedName name="Mandantennummer">Eintragung!$F$2</definedName>
    <definedName name="Name">Eintragung!$F$11</definedName>
    <definedName name="Ort">Eintragung!$F$14</definedName>
    <definedName name="Postleitzahl">Eintragung!$F$13</definedName>
    <definedName name="Steuernummer">Eintragung!$F$8</definedName>
    <definedName name="Titel">Eintragung!$F$9</definedName>
    <definedName name="ToolDatum">Stammdaten!$B$4</definedName>
    <definedName name="ToolID">Stammdaten!$B$8</definedName>
    <definedName name="ToolInfo">Stammdaten!$B$5</definedName>
    <definedName name="ToolKompID">Stammdaten!$B$9</definedName>
    <definedName name="ToolName">Stammdaten!$B$2</definedName>
    <definedName name="ToolVersion">Stammdaten!$B$3</definedName>
    <definedName name="Vorname">Eintragung!$F$10</definedName>
    <definedName name="Z_Anschrift">'Seite 1'!$E$22</definedName>
    <definedName name="Z_BankName">'Seite 1'!$T$30</definedName>
    <definedName name="Z_BIC">'Seite 1'!$E$30</definedName>
    <definedName name="Z_Bundesland">'Seite 1'!$E$26</definedName>
    <definedName name="Z_Datum_1">'Seite 1'!$AV$32</definedName>
    <definedName name="Z_Datum_2">'Seite 1'!$S$102</definedName>
    <definedName name="Z_FA_Anschrift">'Seite 1'!$D$5</definedName>
    <definedName name="Z_FA_GlaeubigerID">'Seite 1'!$AA$5</definedName>
    <definedName name="Z_FA_Name">'Seite 1'!$D$4</definedName>
    <definedName name="Z_FA_PlzOrt">'Seite 1'!$D$6</definedName>
    <definedName name="Z_IBAN">'Seite 1'!$E$28</definedName>
    <definedName name="Z_KontoInhaber">'Seite 1'!$E$20</definedName>
    <definedName name="Z_NameSteuerpflichtiger">'Seite 1'!$E$46</definedName>
    <definedName name="Z_Ort">'Seite 1'!$M$24</definedName>
    <definedName name="Z_Ort2">'Seite 1'!$E$32</definedName>
    <definedName name="Z_Postleitzahl">'Seite 1'!$E$24</definedName>
    <definedName name="Z_Steuernummer">'Seite 1'!$N$42</definedName>
  </definedNames>
  <calcPr calcId="152511"/>
</workbook>
</file>

<file path=xl/calcChain.xml><?xml version="1.0" encoding="utf-8"?>
<calcChain xmlns="http://schemas.openxmlformats.org/spreadsheetml/2006/main">
  <c r="G20" i="3" l="1"/>
  <c r="B5" i="7" l="1"/>
  <c r="B2" i="7"/>
  <c r="B4" i="7"/>
  <c r="B3" i="7"/>
  <c r="BL8" i="1"/>
  <c r="BL46" i="1"/>
  <c r="AQ5" i="1"/>
  <c r="A114" i="1"/>
  <c r="A113" i="1"/>
  <c r="AA5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Q4" i="1"/>
  <c r="A14" i="1"/>
  <c r="A13" i="1"/>
  <c r="A12" i="1"/>
  <c r="A11" i="1"/>
  <c r="A10" i="1"/>
  <c r="A9" i="1"/>
  <c r="A107" i="1"/>
  <c r="A121" i="1"/>
  <c r="A120" i="1"/>
  <c r="A119" i="1"/>
  <c r="A111" i="1"/>
  <c r="A109" i="1"/>
  <c r="A108" i="1"/>
  <c r="A106" i="1"/>
  <c r="A105" i="1"/>
  <c r="A104" i="1"/>
  <c r="A103" i="1"/>
  <c r="A102" i="1"/>
  <c r="A100" i="1"/>
  <c r="A99" i="1"/>
  <c r="A98" i="1"/>
  <c r="F26" i="3"/>
  <c r="F25" i="3"/>
  <c r="G31" i="3"/>
  <c r="F31" i="3"/>
  <c r="F37" i="3"/>
  <c r="F29" i="3"/>
  <c r="F30" i="3"/>
  <c r="F28" i="3"/>
  <c r="F34" i="3"/>
  <c r="F33" i="3"/>
  <c r="F35" i="3"/>
  <c r="F32" i="3"/>
  <c r="F27" i="3"/>
  <c r="F24" i="3"/>
  <c r="F23" i="3"/>
  <c r="F22" i="3"/>
  <c r="F36" i="3"/>
  <c r="F21" i="3"/>
  <c r="B5" i="2"/>
</calcChain>
</file>

<file path=xl/comments1.xml><?xml version="1.0" encoding="utf-8"?>
<comments xmlns="http://schemas.openxmlformats.org/spreadsheetml/2006/main">
  <authors>
    <author>DATEV MA</author>
  </authors>
  <commentList>
    <comment ref="F99" authorId="0" shapeId="0">
      <text>
        <r>
          <rPr>
            <sz val="9"/>
            <color indexed="81"/>
            <rFont val="Tahoma"/>
            <family val="2"/>
          </rPr>
          <t>Im Originalformular sind hierfür maximal 23 Zeichen vorgesehen.</t>
        </r>
      </text>
    </comment>
  </commentList>
</comments>
</file>

<file path=xl/comments2.xml><?xml version="1.0" encoding="utf-8"?>
<comments xmlns="http://schemas.openxmlformats.org/spreadsheetml/2006/main">
  <authors>
    <author>DATEV MA</author>
  </authors>
  <commentList>
    <comment ref="U4" authorId="0" shapeId="0">
      <text>
        <r>
          <rPr>
            <sz val="9"/>
            <color indexed="81"/>
            <rFont val="Tahoma"/>
            <family val="2"/>
          </rPr>
          <t xml:space="preserve">Anbindung Bundesland-Auswahlliste
</t>
        </r>
      </text>
    </comment>
  </commentList>
</comments>
</file>

<file path=xl/sharedStrings.xml><?xml version="1.0" encoding="utf-8"?>
<sst xmlns="http://schemas.openxmlformats.org/spreadsheetml/2006/main" count="351" uniqueCount="280">
  <si>
    <t>Umsatzsteuer</t>
  </si>
  <si>
    <t>Lohnsteuer</t>
  </si>
  <si>
    <t>Steuernummer</t>
  </si>
  <si>
    <t/>
  </si>
  <si>
    <t>Stammdaten</t>
  </si>
  <si>
    <t>Neuanlage eines Mandats</t>
  </si>
  <si>
    <t>ToolInfo</t>
  </si>
  <si>
    <t>Art</t>
  </si>
  <si>
    <t>Wert</t>
  </si>
  <si>
    <t>ZMSD</t>
  </si>
  <si>
    <t>FA_Name</t>
  </si>
  <si>
    <t>Ort</t>
  </si>
  <si>
    <t>COPY</t>
  </si>
  <si>
    <t>Z_Anschrift</t>
  </si>
  <si>
    <t>Z_BankName</t>
  </si>
  <si>
    <t>NA</t>
  </si>
  <si>
    <t>Vorname</t>
  </si>
  <si>
    <t>ToolName</t>
  </si>
  <si>
    <t>ToolVersion</t>
  </si>
  <si>
    <t>ToolDatum</t>
  </si>
  <si>
    <t>Person</t>
  </si>
  <si>
    <t>Betrieb</t>
  </si>
  <si>
    <t>VF</t>
  </si>
  <si>
    <t>Wert 1</t>
  </si>
  <si>
    <t>Wert 2</t>
  </si>
  <si>
    <t>Wert 3</t>
  </si>
  <si>
    <t>Wert 4</t>
  </si>
  <si>
    <t>Wert 5</t>
  </si>
  <si>
    <t>Wert 6</t>
  </si>
  <si>
    <t>Wert 7</t>
  </si>
  <si>
    <t>Wert 8</t>
  </si>
  <si>
    <t>Wert 9</t>
  </si>
  <si>
    <t>Wert 10</t>
  </si>
  <si>
    <t>Titel</t>
  </si>
  <si>
    <t>FirstRun</t>
  </si>
  <si>
    <t>Quelle / Ziel</t>
  </si>
  <si>
    <t>Eingabekontrolle</t>
  </si>
  <si>
    <t>Gläubiger-Identifikationsnummer</t>
  </si>
  <si>
    <t>Hinweis: Ich kann/wir können innerhalb von acht Wochen, beginnend mit dem Belastungsdatum, die Erstattung des belasteten Betrags verlangen. Es gelten dabei die mit meinem/unserem Kreditinstitut vereinbarten Bedingungen.</t>
  </si>
  <si>
    <t>Z_IBAN</t>
  </si>
  <si>
    <t>Z_BIC</t>
  </si>
  <si>
    <t>Sheetname</t>
  </si>
  <si>
    <t>Header</t>
  </si>
  <si>
    <t>Caption</t>
  </si>
  <si>
    <t>Checked</t>
  </si>
  <si>
    <t>Druck</t>
  </si>
  <si>
    <t>Linebreak</t>
  </si>
  <si>
    <t>WithBlankSheet</t>
  </si>
  <si>
    <t>BlankSheetName</t>
  </si>
  <si>
    <t>Seiten</t>
  </si>
  <si>
    <t>Drucker</t>
  </si>
  <si>
    <t>BeraterMandant</t>
  </si>
  <si>
    <t>Duplex</t>
  </si>
  <si>
    <t>Seite 1</t>
  </si>
  <si>
    <t>true</t>
  </si>
  <si>
    <t>BDW</t>
  </si>
  <si>
    <t>Baden-Württemberg</t>
  </si>
  <si>
    <t>DE20FA000000031231</t>
  </si>
  <si>
    <t>BAY</t>
  </si>
  <si>
    <t>Bayern</t>
  </si>
  <si>
    <t>BER</t>
  </si>
  <si>
    <t>Berlin</t>
  </si>
  <si>
    <t>DE02HST00000026026</t>
  </si>
  <si>
    <t>BBG</t>
  </si>
  <si>
    <t>Brandenburg</t>
  </si>
  <si>
    <t>DE19ZZZ00000057730</t>
  </si>
  <si>
    <t>BRE</t>
  </si>
  <si>
    <t>Bremen</t>
  </si>
  <si>
    <t>HBG</t>
  </si>
  <si>
    <t>Hamburg</t>
  </si>
  <si>
    <t>DE43ZZZ00000037898</t>
  </si>
  <si>
    <t>HES</t>
  </si>
  <si>
    <t>Hessen</t>
  </si>
  <si>
    <t>DE31ZZZ00000076720</t>
  </si>
  <si>
    <t>MLB</t>
  </si>
  <si>
    <t>Mecklenburg-Vorpommern</t>
  </si>
  <si>
    <t>DE5020000000062119</t>
  </si>
  <si>
    <t>NRS</t>
  </si>
  <si>
    <t>Niedersachsen</t>
  </si>
  <si>
    <t>NRW</t>
  </si>
  <si>
    <t>Nordrhein-Westfalen</t>
  </si>
  <si>
    <t>RLP</t>
  </si>
  <si>
    <t>Rheinland-Pfalz</t>
  </si>
  <si>
    <t>DE92LFK00000034688</t>
  </si>
  <si>
    <t>SAR</t>
  </si>
  <si>
    <t>Saarland</t>
  </si>
  <si>
    <t>DE53ZZZ00000055566</t>
  </si>
  <si>
    <t>SAC</t>
  </si>
  <si>
    <t>Sachsen</t>
  </si>
  <si>
    <t>DE17FA000000032546</t>
  </si>
  <si>
    <t>SAA</t>
  </si>
  <si>
    <t>Sachsen-Anhalt</t>
  </si>
  <si>
    <t>DE77ZZZ00000032824</t>
  </si>
  <si>
    <t>SWH</t>
  </si>
  <si>
    <t>Schleswig-Holstein</t>
  </si>
  <si>
    <t>DE88FIN00000001392</t>
  </si>
  <si>
    <t>THG</t>
  </si>
  <si>
    <t>Thüringen</t>
  </si>
  <si>
    <t>DE03ZZZ00000255025</t>
  </si>
  <si>
    <t>Name</t>
  </si>
  <si>
    <t>DE12FA000000103834</t>
  </si>
  <si>
    <t>DE77FAE00000137390</t>
  </si>
  <si>
    <t>DE14NRW00000098851</t>
  </si>
  <si>
    <t>Liste</t>
  </si>
  <si>
    <t>$Steuerpflichtiger.Bank[].Bankkonto.Info.Bezeichnung1</t>
  </si>
  <si>
    <t>$Betrieb.Bank[].Bankkonto.Info.Bezeichnung1</t>
  </si>
  <si>
    <t>Banken_Name</t>
  </si>
  <si>
    <t>$Steuerpflichtiger.Bank[].Bankkonto.IBAN</t>
  </si>
  <si>
    <t>$Betrieb.Bank[].Bankkonto.IBAN</t>
  </si>
  <si>
    <t>Banken_IBAN</t>
  </si>
  <si>
    <t>$Steuerpflichtiger.Bank[].Bankkonto.Info.BIC</t>
  </si>
  <si>
    <t>$Betrieb.Bank[].Bankkonto.Info.BIC</t>
  </si>
  <si>
    <t>Banken_BIC</t>
  </si>
  <si>
    <t>$Steuerpflichtiger.Hauptbank.Bankkonto.IBAN</t>
  </si>
  <si>
    <t>$Betrieb.Hauptbank.Bankkonto.IBAN</t>
  </si>
  <si>
    <t>BankHaupt_IBAN</t>
  </si>
  <si>
    <t>$Steuerpflichtiger.Hauptfinanzamt.Info.Bezeichnung1</t>
  </si>
  <si>
    <t>$Betrieb.Hauptfinanzamt.Info.Bezeichnung1</t>
  </si>
  <si>
    <t>$Steuerpflichtiger.Hauptfinanzamt.Info.Korrespondenz.Ort</t>
  </si>
  <si>
    <t>$Betrieb.Hauptfinanzamt.Info.Korrespondenz.Ort</t>
  </si>
  <si>
    <t>FA_K_Ort</t>
  </si>
  <si>
    <t>$Steuerpflichtiger.Hauptfinanzamt.Info.Korrespondenz.PLZ</t>
  </si>
  <si>
    <t>$Betrieb.Hauptfinanzamt.Info.Korrespondenz.PLZ</t>
  </si>
  <si>
    <t>FA_K_PLZ</t>
  </si>
  <si>
    <t>$Steuerpflichtiger.Hauptfinanzamt.Info.Korrespondenz.Postfach</t>
  </si>
  <si>
    <t>$Betrieb.Hauptfinanzamt.Info.Korrespondenz.Postfach</t>
  </si>
  <si>
    <t>FA_K_Postfach</t>
  </si>
  <si>
    <t>$Steuerpflichtiger.Hauptfinanzamt.Info.Korrespondenz.Strasse</t>
  </si>
  <si>
    <t>$Betrieb.Hauptfinanzamt.Info.Korrespondenz.Strasse</t>
  </si>
  <si>
    <t>FA_K_Strasse</t>
  </si>
  <si>
    <t>$Steuerpflichtiger.Hauptfinanzamt.Steuernummer</t>
  </si>
  <si>
    <t>$Betrieb.Hauptfinanzamt.Steuernummer</t>
  </si>
  <si>
    <t>$Steuerpflichtiger.TitelAkademischerGrad</t>
  </si>
  <si>
    <t>$Steuerpflichtiger.Vorname</t>
  </si>
  <si>
    <t>$Steuerpflichtiger.Nachname</t>
  </si>
  <si>
    <t>$Betrieb.Unternehmensbezeichnung</t>
  </si>
  <si>
    <t>$Steuerpflichtiger.Hauptstrasse.Strasse</t>
  </si>
  <si>
    <t>$Betrieb.Hauptstrasse.Strasse</t>
  </si>
  <si>
    <t>Anschrift</t>
  </si>
  <si>
    <t>$Steuerpflichtiger.Hauptstrasse.PLZ</t>
  </si>
  <si>
    <t>$Betrieb.Hauptstrasse.PLZ</t>
  </si>
  <si>
    <t>Postleitzahl</t>
  </si>
  <si>
    <t>$Steuerpflichtiger.Hauptstrasse.Ort</t>
  </si>
  <si>
    <t>$Betrieb.Hauptstrasse.Ort</t>
  </si>
  <si>
    <t>$Steuerpflichtiger.PersoenlicheDaten.Bundesland</t>
  </si>
  <si>
    <t>$Betrieb.BetrieblicheDaten.Bundesland</t>
  </si>
  <si>
    <t>Land</t>
  </si>
  <si>
    <t>$Steuerpflichtiger.Bank[].AbwKontoinhaber</t>
  </si>
  <si>
    <t>$Betrieb.Bank[].AbwKontoinhaber</t>
  </si>
  <si>
    <t>10</t>
  </si>
  <si>
    <t>Banken_AbwName</t>
  </si>
  <si>
    <t>Z_KontoInhaber</t>
  </si>
  <si>
    <t>Z_NameSteuerpflichtiger</t>
  </si>
  <si>
    <t>An das Finanzamt</t>
  </si>
  <si>
    <t>gilt nur für das Bundesland</t>
  </si>
  <si>
    <t>SEPA-Lastschriftmandat</t>
  </si>
  <si>
    <t>Ich ermächtige/Wir ermächtigen die zuständige Finanzbehörde (Zahlungsempfänger), Zahlungen von meinem/unserem Konto, frühestens zum jeweiligen Fälligkeitstag, mittels Lastschrift einzuziehen. Zugleich weise ich mein/weisen wir unser Kreditinstitut an, die vom Zahlungsempfänger auf mein/unser Konto gezogenen Lastschriften einzulösen.</t>
  </si>
  <si>
    <t>Ich ermächtige/Wir ermächtigen die zuständige Finanzbehörde (Zahlungsempfänger), Zahlungen von meinem/unserem Konto mittels Lastschrift einzuziehen. Zugleich weise ich mein/weisen wir unser Kreditinstitut an, die vom Zahlungsempfänger auf mein/unser Konto gezogenen Lastschriften einzulösen.</t>
  </si>
  <si>
    <t>Kontoinhaberin/Kontoinhaber</t>
  </si>
  <si>
    <t>Straße und Hausnummer</t>
  </si>
  <si>
    <t>Name der Bank</t>
  </si>
  <si>
    <t>BIC (Business Identifier Code)</t>
  </si>
  <si>
    <t>(Bitte kein Sparkonto angeben)</t>
  </si>
  <si>
    <t>Datum der Unterschrift</t>
  </si>
  <si>
    <t>Unterschrift(en) des/der Kontoinhaber(s)/Kontoinhaberin</t>
  </si>
  <si>
    <t>Zur Teilnahme am SEPA-Lastschriftverfahren sind die Zustimmung zu folgenden Vereinbarungen und Angaben zur Verwendung erforderlich:</t>
  </si>
  <si>
    <t>•</t>
  </si>
  <si>
    <t>Zur Erleichterung des Zahlungsverkehrs beträgt die Frist für die Information vor Einzug einer fälligen Zahlung mindestens einen Tag vor Belastung. Diese Information entfällt beim Einzug fälliger Beträge aufgrund von Steueranmeldungen.</t>
  </si>
  <si>
    <t>Die Mandatsreferenznummer wird im Steuerbescheid, in einem sonstigen Schreiben und/oder im Kontoauszug des Kreditinstituts mitgeteilt.</t>
  </si>
  <si>
    <t>Sofern abweichend von den Angaben zum/zur Kontoinhaber/in:</t>
  </si>
  <si>
    <t>Name des/der Steuerpflichtigen</t>
  </si>
  <si>
    <t>Das Lastschriftmandat gilt für alle unter der o. a. Steuernummer zu entrichtenden Beträge.</t>
  </si>
  <si>
    <t>oder</t>
  </si>
  <si>
    <t>Das Lastschriftmandat gilt nur für die folgenden unter der o. a. Steuernummer zu entrichtenden Beträge einschließlich steuerlicher Nebenleistungen und Folgesteuern:</t>
  </si>
  <si>
    <t>Einkommen-/Körperschaftsteuer</t>
  </si>
  <si>
    <t>ohne Abschlusszahlungen</t>
  </si>
  <si>
    <t>Gewerbesteuer</t>
  </si>
  <si>
    <t>Kapitalertragsteuer</t>
  </si>
  <si>
    <t>Kapitalertragsteuer und Steuerabzugsbeträge nach § 50a EStG</t>
  </si>
  <si>
    <t>Steuerabzug bei Bauleistungen</t>
  </si>
  <si>
    <t>Schuldner Kapitalertragsteuer (KapESt)</t>
  </si>
  <si>
    <t>Lohnsteuer und Arbeitskammerbeiträge</t>
  </si>
  <si>
    <t>Arbeitskammerbeiträge</t>
  </si>
  <si>
    <t>Personensteuern (z. B. Einkommen-/Körperschaftsteuer)</t>
  </si>
  <si>
    <t>nur Vorauszahlungen</t>
  </si>
  <si>
    <t>Betriebssteuern (z. B. Umsatzsteuer/Lohnsteuer/ Kapitalertragsteuer/Steuerabzug bei Bauleistungen)</t>
  </si>
  <si>
    <t>* Eigener Ordnungsbegriff, der im Kontoauszug zusätzlich als Verwendungszweck übermittelt wird (z. B. bei Grundsteuer-Fällen die Grundstücksbezeichnung).</t>
  </si>
  <si>
    <r>
      <t>Optionale Angabe:</t>
    </r>
    <r>
      <rPr>
        <sz val="9"/>
        <rFont val="Arial"/>
        <family val="2"/>
      </rPr>
      <t xml:space="preserve"> Ordnungsbegriff zum Nachweis der Abbuchung*</t>
    </r>
  </si>
  <si>
    <t>Das o.a. Konto wird auch für Steuererstattungen verwendet.</t>
  </si>
  <si>
    <t xml:space="preserve">Das Mandat gilt für ab dem </t>
  </si>
  <si>
    <t>fällige Beträge.</t>
  </si>
  <si>
    <t>Das o. a. Konto wird auch für Steuererstattungen verwendet, sofern es sich nicht um einen sonstigen Kontoinhaber handelt.</t>
  </si>
  <si>
    <t>Der Kontoinhaber ist</t>
  </si>
  <si>
    <t>Steuerpflichtiger</t>
  </si>
  <si>
    <t>gesetzlicher Vertreter/Bevollmächtigter</t>
  </si>
  <si>
    <t>Ehegatte/Lebenspartner</t>
  </si>
  <si>
    <t>sonstiger Kontoinhaber</t>
  </si>
  <si>
    <t>Eheleute/Partnerschaft</t>
  </si>
  <si>
    <t>Unterschrift(en) des/der Steuerpflichtigen und des/der ggf. abweichenden Kontoinhaber(s)/Kontoinhaberin:</t>
  </si>
  <si>
    <t>Unterschrift(en) des/der abweichenden Kontoinhaber(s)/Kontoinhaberin</t>
  </si>
  <si>
    <t>Unterschrift(en) des/der Steuerpflichtigen</t>
  </si>
  <si>
    <t>SEPA-Lastschriftmandat zum Einzug von Steuern</t>
  </si>
  <si>
    <t>1.</t>
  </si>
  <si>
    <t>Daten in Grunddatei erfasst</t>
  </si>
  <si>
    <t>2.</t>
  </si>
  <si>
    <t>z. d. A.</t>
  </si>
  <si>
    <t>SEPA-Lastschriftmandat - Personen-/Betriebssteuern</t>
  </si>
  <si>
    <t>Z_FA_PlzOrt</t>
  </si>
  <si>
    <t>Z_FA_Anschrift</t>
  </si>
  <si>
    <t>Z_FA_Name</t>
  </si>
  <si>
    <t>Z_Steuernummer</t>
  </si>
  <si>
    <t>Z_Ort</t>
  </si>
  <si>
    <t>Z_Ort2</t>
  </si>
  <si>
    <t>Z_Postleitzahl</t>
  </si>
  <si>
    <t>Z_Datum_1</t>
  </si>
  <si>
    <t>Z_Datum_2</t>
  </si>
  <si>
    <t>Nummer
1</t>
  </si>
  <si>
    <t>Bundesland
2</t>
  </si>
  <si>
    <t>Nummer
3</t>
  </si>
  <si>
    <t>Bezeichnung
4</t>
  </si>
  <si>
    <t>Gläubiger-ID
5</t>
  </si>
  <si>
    <t>ESt
6</t>
  </si>
  <si>
    <t>USt
7</t>
  </si>
  <si>
    <t>LSt_1
8</t>
  </si>
  <si>
    <t>LSt_2
9</t>
  </si>
  <si>
    <t>GewSt
10</t>
  </si>
  <si>
    <t>KapESt_1
11</t>
  </si>
  <si>
    <t>KapESt_2
12</t>
  </si>
  <si>
    <t>KapESt_3
13</t>
  </si>
  <si>
    <t>Kammer
14</t>
  </si>
  <si>
    <t>StAb_Bau
15</t>
  </si>
  <si>
    <t>Leer_1
16</t>
  </si>
  <si>
    <t>Leer_2
17</t>
  </si>
  <si>
    <t>PersSt
18</t>
  </si>
  <si>
    <t>BetriebsSt
19</t>
  </si>
  <si>
    <t>Z_Bundesland</t>
  </si>
  <si>
    <t>BANK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</si>
  <si>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</si>
  <si>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</si>
  <si>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</si>
  <si>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</si>
  <si>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</si>
  <si>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</si>
  <si>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</si>
  <si>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</si>
  <si>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</si>
  <si>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</si>
  <si>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</si>
  <si>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</si>
  <si>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</si>
  <si>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</si>
  <si>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</si>
  <si>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Spaltenindex für Anzeige Steuerzeile</t>
  </si>
  <si>
    <t>Datum, Nz</t>
  </si>
  <si>
    <t>Bei abweichendem Kontoinhaber bedarf es der Unterschrift(en) des/der Steuerpflichtigen sowie des/der abweichenden Kontoinhaber(s)/Kontoinhaberin:</t>
  </si>
  <si>
    <t>$Mandant.Nummer</t>
  </si>
  <si>
    <t>Mandantennummer</t>
  </si>
  <si>
    <t>IBAN (International Bank Account Number)</t>
  </si>
  <si>
    <t>DE13ZZZ00000076365</t>
  </si>
  <si>
    <t>KAW-Variable</t>
  </si>
  <si>
    <t>Bezeichnung</t>
  </si>
  <si>
    <t>KAW020001</t>
  </si>
  <si>
    <t>Nummer</t>
  </si>
  <si>
    <t>KAW010101</t>
  </si>
  <si>
    <t>Jahr</t>
  </si>
  <si>
    <t>KAW010102</t>
  </si>
  <si>
    <t>Monat</t>
  </si>
  <si>
    <t>KAW010103</t>
  </si>
  <si>
    <t>Beschreibung</t>
  </si>
  <si>
    <t>KAW010105</t>
  </si>
  <si>
    <t>Stichworte</t>
  </si>
  <si>
    <t>SecurePrint auf bk-printserver (umgeleitet 2)#:11 auf TPVM:</t>
  </si>
  <si>
    <t>30</t>
  </si>
  <si>
    <t>V.4.5</t>
  </si>
  <si>
    <t>(19.11.2018)</t>
  </si>
  <si>
    <t>ToolID</t>
  </si>
  <si>
    <t>ToolKompID</t>
  </si>
  <si>
    <t>T0000023</t>
  </si>
  <si>
    <t>Einzug_ER</t>
  </si>
  <si>
    <t>08.04.2019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</si>
</sst>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45" x14ac:knownFonts="1">
    <font>
      <sz val="10"/>
      <name val="Arial"/>
    </font>
    <font>
      <sz val="10"/>
      <name val="Arial"/>
      <family val="2"/>
    </font>
    <font>
      <sz val="7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double"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/>
      <sz val="16"/>
      <name val="Arial"/>
      <family val="2"/>
    </font>
    <font>
      <sz val="9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62"/>
      <name val="Verdana"/>
      <family val="2"/>
    </font>
    <font>
      <sz val="12"/>
      <name val="Courier"/>
      <family val="3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name val="Courier New"/>
      <family val="3"/>
    </font>
    <font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color indexed="62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sz val="9"/>
      <color indexed="81"/>
      <name val="Tahoma"/>
      <family val="2"/>
    </font>
    <font>
      <u/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62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41"/>
        <bgColor indexed="41"/>
      </patternFill>
    </fill>
    <fill>
      <patternFill patternType="solid">
        <fgColor indexed="15"/>
      </patternFill>
    </fill>
    <fill>
      <patternFill patternType="solid">
        <fgColor indexed="15"/>
        <bgColor indexed="3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47"/>
        <bgColor indexed="42"/>
      </patternFill>
    </fill>
    <fill>
      <patternFill patternType="solid">
        <fgColor indexed="44"/>
        <bgColor indexed="26"/>
      </patternFill>
    </fill>
    <fill>
      <patternFill patternType="solid">
        <fgColor indexed="46"/>
        <bgColor indexed="44"/>
      </patternFill>
    </fill>
    <fill>
      <patternFill patternType="solid">
        <fgColor indexed="46"/>
        <bgColor indexed="64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1" applyNumberFormat="0" applyAlignment="0" applyProtection="0"/>
    <xf numFmtId="0" fontId="14" fillId="14" borderId="2" applyNumberFormat="0" applyAlignment="0" applyProtection="0"/>
    <xf numFmtId="0" fontId="15" fillId="3" borderId="2" applyNumberFormat="0" applyAlignment="0" applyProtection="0"/>
    <xf numFmtId="0" fontId="16" fillId="15" borderId="0" applyNumberFormat="0" applyBorder="0" applyAlignment="0"/>
    <xf numFmtId="14" fontId="5" fillId="16" borderId="3" applyBorder="0">
      <alignment horizontal="left"/>
      <protection locked="0"/>
    </xf>
    <xf numFmtId="0" fontId="5" fillId="17" borderId="0" applyNumberFormat="0" applyBorder="0">
      <alignment vertical="center"/>
    </xf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7" borderId="0" applyNumberFormat="0" applyBorder="0" applyAlignment="0" applyProtection="0"/>
    <xf numFmtId="0" fontId="1" fillId="4" borderId="5" applyNumberFormat="0" applyFont="0" applyAlignment="0" applyProtection="0"/>
    <xf numFmtId="0" fontId="21" fillId="19" borderId="0" applyNumberFormat="0" applyBorder="0" applyAlignment="0" applyProtection="0"/>
    <xf numFmtId="0" fontId="3" fillId="0" borderId="0"/>
    <xf numFmtId="0" fontId="1" fillId="20" borderId="0" applyNumberFormat="0" applyBorder="0" applyAlignment="0" applyProtection="0"/>
    <xf numFmtId="0" fontId="1" fillId="21" borderId="0" applyNumberFormat="0" applyBorder="0" applyAlignment="0"/>
    <xf numFmtId="49" fontId="22" fillId="22" borderId="0" applyNumberFormat="0" applyFont="0" applyBorder="0" applyAlignment="0"/>
    <xf numFmtId="0" fontId="1" fillId="23" borderId="0" applyNumberFormat="0" applyFont="0" applyBorder="0" applyAlignment="0"/>
    <xf numFmtId="0" fontId="1" fillId="24" borderId="0" applyNumberFormat="0" applyFont="0" applyBorder="0" applyAlignment="0"/>
    <xf numFmtId="0" fontId="1" fillId="16" borderId="0" applyNumberFormat="0" applyFont="0" applyBorder="0" applyAlignment="0">
      <protection locked="0"/>
    </xf>
    <xf numFmtId="0" fontId="1" fillId="25" borderId="0" applyNumberFormat="0" applyFont="0" applyBorder="0" applyAlignment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26" borderId="10" applyNumberFormat="0" applyAlignment="0" applyProtection="0"/>
  </cellStyleXfs>
  <cellXfs count="231">
    <xf numFmtId="0" fontId="0" fillId="0" borderId="0" xfId="0"/>
    <xf numFmtId="0" fontId="3" fillId="0" borderId="0" xfId="0" applyFont="1" applyProtection="1">
      <protection hidden="1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27" borderId="11" xfId="0" applyNumberFormat="1" applyFont="1" applyFill="1" applyBorder="1" applyAlignment="1" applyProtection="1">
      <alignment horizontal="left" vertical="center"/>
    </xf>
    <xf numFmtId="49" fontId="5" fillId="28" borderId="11" xfId="0" applyNumberFormat="1" applyFont="1" applyFill="1" applyBorder="1" applyAlignment="1" applyProtection="1">
      <alignment horizontal="left" vertical="center"/>
    </xf>
    <xf numFmtId="49" fontId="5" fillId="28" borderId="12" xfId="0" applyNumberFormat="1" applyFont="1" applyFill="1" applyBorder="1" applyAlignment="1" applyProtection="1">
      <alignment horizontal="left" vertical="center"/>
    </xf>
    <xf numFmtId="49" fontId="5" fillId="28" borderId="13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Alignment="1" applyProtection="1">
      <alignment horizontal="left" vertical="center"/>
    </xf>
    <xf numFmtId="0" fontId="1" fillId="0" borderId="0" xfId="0" applyFont="1" applyBorder="1" applyProtection="1"/>
    <xf numFmtId="0" fontId="1" fillId="0" borderId="0" xfId="0" quotePrefix="1" applyFont="1" applyBorder="1" applyProtection="1"/>
    <xf numFmtId="0" fontId="3" fillId="25" borderId="0" xfId="44" applyFont="1"/>
    <xf numFmtId="0" fontId="3" fillId="24" borderId="0" xfId="42" applyFont="1"/>
    <xf numFmtId="0" fontId="0" fillId="24" borderId="0" xfId="42" applyFont="1"/>
    <xf numFmtId="0" fontId="3" fillId="24" borderId="0" xfId="42" applyFont="1" applyBorder="1"/>
    <xf numFmtId="0" fontId="3" fillId="23" borderId="0" xfId="41" applyFont="1"/>
    <xf numFmtId="0" fontId="3" fillId="23" borderId="0" xfId="41" applyFont="1" applyAlignment="1"/>
    <xf numFmtId="0" fontId="10" fillId="23" borderId="0" xfId="41" applyFont="1" applyAlignment="1"/>
    <xf numFmtId="0" fontId="3" fillId="23" borderId="0" xfId="41" applyFont="1" applyBorder="1" applyAlignment="1">
      <alignment horizontal="centerContinuous"/>
    </xf>
    <xf numFmtId="0" fontId="3" fillId="23" borderId="14" xfId="41" applyFont="1" applyBorder="1"/>
    <xf numFmtId="0" fontId="3" fillId="23" borderId="0" xfId="41" applyFont="1" applyBorder="1"/>
    <xf numFmtId="0" fontId="1" fillId="23" borderId="15" xfId="41" applyFont="1" applyBorder="1" applyAlignment="1"/>
    <xf numFmtId="0" fontId="3" fillId="23" borderId="0" xfId="41" applyFont="1" applyBorder="1" applyAlignment="1"/>
    <xf numFmtId="0" fontId="5" fillId="23" borderId="0" xfId="41" applyFont="1" applyBorder="1" applyAlignment="1">
      <alignment horizontal="centerContinuous"/>
    </xf>
    <xf numFmtId="0" fontId="3" fillId="23" borderId="0" xfId="41" applyFont="1" applyBorder="1" applyAlignment="1">
      <alignment horizontal="left"/>
    </xf>
    <xf numFmtId="0" fontId="3" fillId="0" borderId="0" xfId="37"/>
    <xf numFmtId="0" fontId="3" fillId="29" borderId="11" xfId="0" applyNumberFormat="1" applyFont="1" applyFill="1" applyBorder="1" applyAlignment="1" applyProtection="1">
      <alignment horizontal="left" vertical="center"/>
      <protection locked="0"/>
    </xf>
    <xf numFmtId="49" fontId="3" fillId="29" borderId="11" xfId="0" applyNumberFormat="1" applyFont="1" applyFill="1" applyBorder="1" applyAlignment="1" applyProtection="1">
      <alignment horizontal="left" vertical="center"/>
    </xf>
    <xf numFmtId="49" fontId="3" fillId="29" borderId="11" xfId="0" applyNumberFormat="1" applyFont="1" applyFill="1" applyBorder="1" applyAlignment="1" applyProtection="1">
      <alignment horizontal="left" vertical="center"/>
      <protection locked="0"/>
    </xf>
    <xf numFmtId="49" fontId="3" fillId="29" borderId="13" xfId="0" applyNumberFormat="1" applyFont="1" applyFill="1" applyBorder="1" applyAlignment="1" applyProtection="1">
      <alignment horizontal="left" vertical="center"/>
      <protection locked="0"/>
    </xf>
    <xf numFmtId="0" fontId="3" fillId="29" borderId="11" xfId="0" applyNumberFormat="1" applyFont="1" applyFill="1" applyBorder="1" applyAlignment="1" applyProtection="1">
      <alignment horizontal="left" vertical="center"/>
    </xf>
    <xf numFmtId="49" fontId="3" fillId="30" borderId="16" xfId="0" applyNumberFormat="1" applyFont="1" applyFill="1" applyBorder="1" applyAlignment="1" applyProtection="1">
      <alignment horizontal="left" vertical="center"/>
    </xf>
    <xf numFmtId="49" fontId="3" fillId="30" borderId="0" xfId="0" applyNumberFormat="1" applyFont="1" applyFill="1" applyBorder="1" applyAlignment="1" applyProtection="1">
      <alignment horizontal="left" vertical="center"/>
    </xf>
    <xf numFmtId="0" fontId="6" fillId="23" borderId="0" xfId="41" applyFont="1" applyBorder="1" applyAlignment="1">
      <alignment horizontal="centerContinuous"/>
    </xf>
    <xf numFmtId="0" fontId="1" fillId="24" borderId="0" xfId="42" applyFont="1" applyBorder="1"/>
    <xf numFmtId="0" fontId="3" fillId="23" borderId="17" xfId="41" applyFont="1" applyBorder="1"/>
    <xf numFmtId="0" fontId="3" fillId="23" borderId="18" xfId="41" applyFont="1" applyBorder="1"/>
    <xf numFmtId="0" fontId="3" fillId="23" borderId="16" xfId="41" applyFont="1" applyBorder="1"/>
    <xf numFmtId="0" fontId="3" fillId="23" borderId="0" xfId="41" applyFont="1" applyBorder="1" applyAlignment="1">
      <alignment horizontal="right"/>
    </xf>
    <xf numFmtId="0" fontId="3" fillId="23" borderId="15" xfId="41" applyFont="1" applyBorder="1"/>
    <xf numFmtId="0" fontId="3" fillId="23" borderId="19" xfId="41" applyFont="1" applyBorder="1"/>
    <xf numFmtId="0" fontId="0" fillId="23" borderId="14" xfId="41" applyFont="1" applyBorder="1"/>
    <xf numFmtId="0" fontId="0" fillId="23" borderId="0" xfId="41" applyFont="1" applyBorder="1"/>
    <xf numFmtId="0" fontId="4" fillId="23" borderId="0" xfId="41" applyFont="1" applyBorder="1" applyAlignment="1"/>
    <xf numFmtId="0" fontId="4" fillId="23" borderId="0" xfId="41" applyFont="1" applyBorder="1"/>
    <xf numFmtId="0" fontId="3" fillId="23" borderId="0" xfId="41" applyFont="1" applyBorder="1" applyAlignment="1">
      <alignment vertical="center"/>
    </xf>
    <xf numFmtId="0" fontId="3" fillId="23" borderId="12" xfId="41" applyFont="1" applyBorder="1"/>
    <xf numFmtId="0" fontId="3" fillId="22" borderId="12" xfId="40" applyNumberFormat="1" applyFont="1" applyBorder="1"/>
    <xf numFmtId="0" fontId="3" fillId="22" borderId="20" xfId="40" applyNumberFormat="1" applyFont="1" applyBorder="1"/>
    <xf numFmtId="0" fontId="4" fillId="22" borderId="20" xfId="40" applyNumberFormat="1" applyFont="1" applyBorder="1" applyAlignment="1"/>
    <xf numFmtId="0" fontId="3" fillId="22" borderId="20" xfId="40" applyNumberFormat="1" applyFont="1" applyBorder="1" applyAlignment="1"/>
    <xf numFmtId="0" fontId="4" fillId="22" borderId="20" xfId="40" applyNumberFormat="1" applyFont="1" applyBorder="1" applyAlignment="1">
      <alignment horizontal="centerContinuous"/>
    </xf>
    <xf numFmtId="0" fontId="3" fillId="22" borderId="20" xfId="40" applyNumberFormat="1" applyFont="1" applyBorder="1" applyAlignment="1">
      <alignment horizontal="right"/>
    </xf>
    <xf numFmtId="0" fontId="3" fillId="22" borderId="20" xfId="40" applyNumberFormat="1" applyFont="1" applyBorder="1" applyAlignment="1">
      <alignment horizontal="left"/>
    </xf>
    <xf numFmtId="0" fontId="3" fillId="22" borderId="13" xfId="40" applyNumberFormat="1" applyFont="1" applyBorder="1"/>
    <xf numFmtId="0" fontId="4" fillId="22" borderId="20" xfId="40" applyNumberFormat="1" applyFont="1" applyBorder="1" applyAlignment="1">
      <alignment vertical="center"/>
    </xf>
    <xf numFmtId="49" fontId="5" fillId="23" borderId="0" xfId="41" applyNumberFormat="1" applyFont="1" applyBorder="1" applyAlignment="1">
      <alignment horizontal="left"/>
    </xf>
    <xf numFmtId="49" fontId="0" fillId="23" borderId="0" xfId="41" applyNumberFormat="1" applyFont="1" applyBorder="1" applyAlignment="1"/>
    <xf numFmtId="0" fontId="9" fillId="23" borderId="0" xfId="41" applyFont="1" applyBorder="1" applyAlignment="1"/>
    <xf numFmtId="0" fontId="0" fillId="23" borderId="0" xfId="41" applyFont="1" applyBorder="1" applyAlignment="1"/>
    <xf numFmtId="0" fontId="3" fillId="23" borderId="16" xfId="41" applyFont="1" applyBorder="1" applyAlignment="1"/>
    <xf numFmtId="0" fontId="3" fillId="23" borderId="15" xfId="41" applyFont="1" applyBorder="1" applyAlignment="1"/>
    <xf numFmtId="0" fontId="31" fillId="23" borderId="0" xfId="41" applyFont="1" applyBorder="1" applyAlignment="1"/>
    <xf numFmtId="0" fontId="34" fillId="23" borderId="0" xfId="41" applyFont="1" applyBorder="1" applyAlignment="1"/>
    <xf numFmtId="0" fontId="35" fillId="23" borderId="0" xfId="41" applyFont="1" applyBorder="1" applyAlignment="1"/>
    <xf numFmtId="0" fontId="35" fillId="23" borderId="0" xfId="41" applyFont="1" applyBorder="1" applyAlignment="1">
      <alignment vertical="top"/>
    </xf>
    <xf numFmtId="0" fontId="3" fillId="23" borderId="0" xfId="41" applyFont="1" applyBorder="1" applyAlignment="1">
      <alignment vertical="top"/>
    </xf>
    <xf numFmtId="0" fontId="35" fillId="23" borderId="0" xfId="41" applyFont="1" applyBorder="1" applyAlignment="1">
      <alignment horizontal="center" vertical="top"/>
    </xf>
    <xf numFmtId="0" fontId="3" fillId="23" borderId="21" xfId="41" applyFont="1" applyBorder="1" applyAlignment="1">
      <alignment vertical="top"/>
    </xf>
    <xf numFmtId="0" fontId="8" fillId="23" borderId="0" xfId="41" applyFont="1" applyBorder="1" applyAlignment="1">
      <alignment vertical="top"/>
    </xf>
    <xf numFmtId="0" fontId="3" fillId="23" borderId="17" xfId="41" applyFont="1" applyBorder="1" applyAlignment="1"/>
    <xf numFmtId="0" fontId="3" fillId="23" borderId="14" xfId="41" applyFont="1" applyBorder="1" applyAlignment="1"/>
    <xf numFmtId="0" fontId="3" fillId="23" borderId="18" xfId="41" applyFont="1" applyBorder="1" applyAlignment="1"/>
    <xf numFmtId="0" fontId="38" fillId="23" borderId="0" xfId="41" applyFont="1" applyBorder="1" applyAlignment="1">
      <alignment vertical="top"/>
    </xf>
    <xf numFmtId="0" fontId="10" fillId="23" borderId="0" xfId="41" applyFont="1" applyBorder="1" applyAlignment="1"/>
    <xf numFmtId="0" fontId="33" fillId="23" borderId="0" xfId="41" applyFont="1" applyBorder="1" applyAlignment="1">
      <alignment vertical="top"/>
    </xf>
    <xf numFmtId="0" fontId="10" fillId="23" borderId="0" xfId="41" applyFont="1" applyBorder="1" applyAlignment="1">
      <alignment vertical="center"/>
    </xf>
    <xf numFmtId="0" fontId="36" fillId="23" borderId="0" xfId="41" applyFont="1" applyBorder="1"/>
    <xf numFmtId="0" fontId="36" fillId="23" borderId="0" xfId="41" applyFont="1" applyBorder="1" applyAlignment="1"/>
    <xf numFmtId="0" fontId="36" fillId="23" borderId="0" xfId="41" applyFont="1" applyBorder="1" applyAlignment="1">
      <alignment horizontal="centerContinuous"/>
    </xf>
    <xf numFmtId="0" fontId="36" fillId="24" borderId="0" xfId="42" applyFont="1" applyBorder="1" applyAlignment="1"/>
    <xf numFmtId="0" fontId="36" fillId="23" borderId="0" xfId="41" applyFont="1" applyBorder="1" applyAlignment="1">
      <alignment horizontal="left"/>
    </xf>
    <xf numFmtId="49" fontId="36" fillId="23" borderId="0" xfId="41" applyNumberFormat="1" applyFont="1" applyBorder="1" applyAlignment="1">
      <alignment horizontal="left"/>
    </xf>
    <xf numFmtId="49" fontId="3" fillId="23" borderId="0" xfId="41" applyNumberFormat="1" applyFont="1" applyBorder="1" applyAlignment="1">
      <alignment horizontal="left" vertical="center"/>
    </xf>
    <xf numFmtId="49" fontId="0" fillId="23" borderId="0" xfId="41" applyNumberFormat="1" applyFont="1" applyBorder="1" applyAlignment="1">
      <alignment horizontal="left" vertical="center"/>
    </xf>
    <xf numFmtId="49" fontId="10" fillId="23" borderId="0" xfId="41" applyNumberFormat="1" applyFont="1" applyBorder="1" applyAlignment="1">
      <alignment horizontal="left" vertical="center"/>
    </xf>
    <xf numFmtId="0" fontId="10" fillId="23" borderId="0" xfId="41" applyFont="1"/>
    <xf numFmtId="0" fontId="10" fillId="23" borderId="0" xfId="41" applyFont="1" applyBorder="1"/>
    <xf numFmtId="49" fontId="10" fillId="23" borderId="0" xfId="41" applyNumberFormat="1" applyFont="1" applyBorder="1" applyAlignment="1">
      <alignment horizontal="left"/>
    </xf>
    <xf numFmtId="49" fontId="41" fillId="23" borderId="0" xfId="41" applyNumberFormat="1" applyFont="1" applyBorder="1" applyAlignment="1">
      <alignment horizontal="center" vertical="center"/>
    </xf>
    <xf numFmtId="0" fontId="10" fillId="23" borderId="0" xfId="41" applyFont="1" applyBorder="1" applyAlignment="1">
      <alignment horizontal="left"/>
    </xf>
    <xf numFmtId="0" fontId="10" fillId="23" borderId="15" xfId="41" applyFont="1" applyBorder="1"/>
    <xf numFmtId="0" fontId="10" fillId="23" borderId="0" xfId="41" applyFont="1" applyBorder="1" applyAlignment="1">
      <alignment horizontal="centerContinuous"/>
    </xf>
    <xf numFmtId="0" fontId="10" fillId="23" borderId="15" xfId="41" applyFont="1" applyBorder="1" applyAlignment="1"/>
    <xf numFmtId="0" fontId="36" fillId="23" borderId="15" xfId="41" applyFont="1" applyBorder="1" applyAlignment="1"/>
    <xf numFmtId="0" fontId="36" fillId="23" borderId="19" xfId="41" applyFont="1" applyBorder="1" applyAlignment="1"/>
    <xf numFmtId="0" fontId="36" fillId="23" borderId="21" xfId="41" applyFont="1" applyBorder="1" applyAlignment="1"/>
    <xf numFmtId="0" fontId="36" fillId="23" borderId="22" xfId="41" applyFont="1" applyBorder="1" applyAlignment="1"/>
    <xf numFmtId="49" fontId="3" fillId="23" borderId="17" xfId="41" applyNumberFormat="1" applyFont="1" applyBorder="1" applyAlignment="1">
      <alignment horizontal="left" vertical="center"/>
    </xf>
    <xf numFmtId="49" fontId="0" fillId="23" borderId="14" xfId="41" applyNumberFormat="1" applyFont="1" applyBorder="1" applyAlignment="1">
      <alignment horizontal="left" vertical="center"/>
    </xf>
    <xf numFmtId="49" fontId="10" fillId="23" borderId="14" xfId="41" applyNumberFormat="1" applyFont="1" applyBorder="1" applyAlignment="1">
      <alignment horizontal="left" vertical="center"/>
    </xf>
    <xf numFmtId="49" fontId="41" fillId="23" borderId="14" xfId="41" applyNumberFormat="1" applyFont="1" applyBorder="1" applyAlignment="1">
      <alignment horizontal="center" vertical="center"/>
    </xf>
    <xf numFmtId="0" fontId="10" fillId="23" borderId="14" xfId="41" applyFont="1" applyBorder="1"/>
    <xf numFmtId="0" fontId="10" fillId="23" borderId="14" xfId="41" applyFont="1" applyBorder="1" applyAlignment="1">
      <alignment horizontal="left"/>
    </xf>
    <xf numFmtId="0" fontId="10" fillId="23" borderId="18" xfId="41" applyFont="1" applyBorder="1"/>
    <xf numFmtId="0" fontId="3" fillId="23" borderId="17" xfId="41" applyFont="1" applyBorder="1" applyAlignment="1">
      <alignment vertical="center"/>
    </xf>
    <xf numFmtId="0" fontId="10" fillId="23" borderId="14" xfId="41" applyFont="1" applyBorder="1" applyAlignment="1"/>
    <xf numFmtId="49" fontId="0" fillId="23" borderId="17" xfId="41" applyNumberFormat="1" applyFont="1" applyBorder="1" applyAlignment="1">
      <alignment horizontal="left" vertical="center"/>
    </xf>
    <xf numFmtId="0" fontId="10" fillId="23" borderId="17" xfId="41" applyFont="1" applyBorder="1" applyAlignment="1"/>
    <xf numFmtId="0" fontId="41" fillId="23" borderId="14" xfId="41" applyFont="1" applyBorder="1" applyAlignment="1">
      <alignment horizontal="centerContinuous"/>
    </xf>
    <xf numFmtId="0" fontId="5" fillId="23" borderId="14" xfId="41" applyFont="1" applyBorder="1" applyAlignment="1">
      <alignment horizontal="centerContinuous"/>
    </xf>
    <xf numFmtId="0" fontId="36" fillId="23" borderId="17" xfId="41" applyFont="1" applyBorder="1" applyAlignment="1"/>
    <xf numFmtId="0" fontId="36" fillId="23" borderId="14" xfId="41" applyFont="1" applyBorder="1" applyAlignment="1"/>
    <xf numFmtId="49" fontId="10" fillId="23" borderId="14" xfId="41" applyNumberFormat="1" applyFont="1" applyBorder="1" applyAlignment="1">
      <alignment horizontal="left"/>
    </xf>
    <xf numFmtId="49" fontId="42" fillId="23" borderId="14" xfId="41" applyNumberFormat="1" applyFont="1" applyBorder="1" applyAlignment="1">
      <alignment horizontal="left"/>
    </xf>
    <xf numFmtId="49" fontId="40" fillId="23" borderId="14" xfId="41" applyNumberFormat="1" applyFont="1" applyBorder="1" applyAlignment="1">
      <alignment horizontal="left"/>
    </xf>
    <xf numFmtId="49" fontId="36" fillId="23" borderId="14" xfId="41" applyNumberFormat="1" applyFont="1" applyBorder="1" applyAlignment="1">
      <alignment horizontal="left"/>
    </xf>
    <xf numFmtId="49" fontId="36" fillId="23" borderId="21" xfId="41" applyNumberFormat="1" applyFont="1" applyBorder="1" applyAlignment="1">
      <alignment horizontal="left"/>
    </xf>
    <xf numFmtId="0" fontId="10" fillId="23" borderId="18" xfId="41" applyFont="1" applyBorder="1" applyAlignment="1"/>
    <xf numFmtId="0" fontId="36" fillId="23" borderId="18" xfId="41" applyFont="1" applyBorder="1" applyAlignment="1"/>
    <xf numFmtId="0" fontId="33" fillId="22" borderId="14" xfId="40" applyNumberFormat="1" applyFont="1" applyBorder="1" applyAlignment="1">
      <alignment vertical="center"/>
    </xf>
    <xf numFmtId="0" fontId="33" fillId="22" borderId="14" xfId="40" applyNumberFormat="1" applyFont="1" applyBorder="1" applyAlignment="1"/>
    <xf numFmtId="0" fontId="33" fillId="22" borderId="18" xfId="40" applyNumberFormat="1" applyFont="1" applyBorder="1" applyAlignment="1"/>
    <xf numFmtId="0" fontId="0" fillId="22" borderId="0" xfId="40" applyNumberFormat="1" applyFont="1" applyBorder="1" applyAlignment="1">
      <alignment wrapText="1"/>
    </xf>
    <xf numFmtId="0" fontId="0" fillId="22" borderId="15" xfId="40" applyNumberFormat="1" applyFont="1" applyBorder="1" applyAlignment="1">
      <alignment wrapText="1"/>
    </xf>
    <xf numFmtId="0" fontId="0" fillId="22" borderId="21" xfId="40" applyNumberFormat="1" applyFont="1" applyBorder="1" applyAlignment="1">
      <alignment wrapText="1"/>
    </xf>
    <xf numFmtId="0" fontId="0" fillId="22" borderId="22" xfId="40" applyNumberFormat="1" applyFont="1" applyBorder="1" applyAlignment="1">
      <alignment wrapText="1"/>
    </xf>
    <xf numFmtId="0" fontId="3" fillId="22" borderId="16" xfId="40" applyNumberFormat="1" applyFont="1" applyBorder="1" applyAlignment="1"/>
    <xf numFmtId="0" fontId="3" fillId="22" borderId="0" xfId="40" applyNumberFormat="1" applyFont="1" applyBorder="1" applyAlignment="1"/>
    <xf numFmtId="0" fontId="3" fillId="22" borderId="16" xfId="40" applyNumberFormat="1" applyFont="1" applyBorder="1"/>
    <xf numFmtId="0" fontId="3" fillId="22" borderId="0" xfId="40" applyNumberFormat="1" applyFont="1" applyBorder="1"/>
    <xf numFmtId="0" fontId="3" fillId="22" borderId="15" xfId="40" applyNumberFormat="1" applyFont="1" applyBorder="1"/>
    <xf numFmtId="0" fontId="3" fillId="22" borderId="16" xfId="40" applyNumberFormat="1" applyFont="1" applyBorder="1" applyAlignment="1">
      <alignment vertical="center"/>
    </xf>
    <xf numFmtId="0" fontId="10" fillId="22" borderId="16" xfId="40" applyNumberFormat="1" applyFont="1" applyBorder="1" applyAlignment="1"/>
    <xf numFmtId="0" fontId="10" fillId="22" borderId="0" xfId="40" applyNumberFormat="1" applyFont="1" applyBorder="1" applyAlignment="1"/>
    <xf numFmtId="0" fontId="10" fillId="22" borderId="15" xfId="40" applyNumberFormat="1" applyFont="1" applyBorder="1" applyAlignment="1"/>
    <xf numFmtId="0" fontId="36" fillId="22" borderId="16" xfId="40" applyNumberFormat="1" applyFont="1" applyBorder="1" applyAlignment="1"/>
    <xf numFmtId="0" fontId="36" fillId="22" borderId="0" xfId="40" applyNumberFormat="1" applyFont="1" applyBorder="1" applyAlignment="1"/>
    <xf numFmtId="0" fontId="36" fillId="22" borderId="15" xfId="40" applyNumberFormat="1" applyFont="1" applyBorder="1" applyAlignment="1"/>
    <xf numFmtId="0" fontId="36" fillId="22" borderId="19" xfId="40" applyNumberFormat="1" applyFont="1" applyBorder="1" applyAlignment="1"/>
    <xf numFmtId="0" fontId="36" fillId="22" borderId="21" xfId="40" applyNumberFormat="1" applyFont="1" applyBorder="1" applyAlignment="1"/>
    <xf numFmtId="0" fontId="36" fillId="22" borderId="22" xfId="40" applyNumberFormat="1" applyFont="1" applyBorder="1" applyAlignment="1"/>
    <xf numFmtId="0" fontId="33" fillId="22" borderId="17" xfId="40" applyNumberFormat="1" applyFont="1" applyBorder="1" applyAlignment="1">
      <alignment vertical="top"/>
    </xf>
    <xf numFmtId="0" fontId="33" fillId="22" borderId="16" xfId="40" applyNumberFormat="1" applyFont="1" applyBorder="1" applyAlignment="1">
      <alignment vertical="top"/>
    </xf>
    <xf numFmtId="0" fontId="7" fillId="23" borderId="0" xfId="41" applyFont="1" applyBorder="1" applyAlignment="1"/>
    <xf numFmtId="0" fontId="44" fillId="23" borderId="0" xfId="41" applyFont="1" applyBorder="1" applyAlignment="1">
      <alignment vertical="top"/>
    </xf>
    <xf numFmtId="0" fontId="5" fillId="16" borderId="11" xfId="43" applyFont="1" applyBorder="1" applyAlignment="1">
      <alignment horizontal="center" vertical="center"/>
      <protection locked="0"/>
    </xf>
    <xf numFmtId="49" fontId="5" fillId="16" borderId="11" xfId="43" applyNumberFormat="1" applyFont="1" applyBorder="1" applyAlignment="1">
      <alignment horizontal="center" vertical="center"/>
      <protection locked="0"/>
    </xf>
    <xf numFmtId="0" fontId="5" fillId="23" borderId="0" xfId="41" applyFont="1" applyBorder="1" applyAlignment="1">
      <alignment horizontal="center"/>
    </xf>
    <xf numFmtId="0" fontId="37" fillId="23" borderId="0" xfId="41" applyFont="1" applyBorder="1" applyAlignment="1"/>
    <xf numFmtId="49" fontId="35" fillId="23" borderId="0" xfId="41" applyNumberFormat="1" applyFont="1" applyBorder="1" applyAlignment="1">
      <alignment horizontal="left"/>
    </xf>
    <xf numFmtId="0" fontId="35" fillId="23" borderId="21" xfId="41" applyFont="1" applyBorder="1" applyAlignment="1"/>
    <xf numFmtId="0" fontId="36" fillId="24" borderId="0" xfId="42" applyFont="1" applyBorder="1" applyAlignment="1">
      <alignment horizontal="centerContinuous"/>
    </xf>
    <xf numFmtId="49" fontId="3" fillId="29" borderId="11" xfId="0" applyNumberFormat="1" applyFont="1" applyFill="1" applyBorder="1" applyAlignment="1" applyProtection="1">
      <alignment horizontal="center"/>
      <protection locked="0"/>
    </xf>
    <xf numFmtId="0" fontId="3" fillId="31" borderId="0" xfId="0" applyFont="1" applyFill="1" applyProtection="1">
      <protection hidden="1"/>
    </xf>
    <xf numFmtId="0" fontId="3" fillId="23" borderId="21" xfId="41" applyFont="1" applyBorder="1"/>
    <xf numFmtId="0" fontId="3" fillId="23" borderId="21" xfId="41" applyFont="1" applyBorder="1" applyAlignment="1">
      <alignment horizontal="right"/>
    </xf>
    <xf numFmtId="0" fontId="3" fillId="23" borderId="21" xfId="41" applyFont="1" applyBorder="1" applyAlignment="1">
      <alignment horizontal="left"/>
    </xf>
    <xf numFmtId="0" fontId="3" fillId="23" borderId="22" xfId="41" applyFont="1" applyBorder="1"/>
    <xf numFmtId="0" fontId="35" fillId="31" borderId="0" xfId="0" applyFont="1" applyFill="1" applyProtection="1">
      <protection hidden="1"/>
    </xf>
    <xf numFmtId="0" fontId="33" fillId="31" borderId="0" xfId="0" applyFont="1" applyFill="1" applyBorder="1" applyProtection="1"/>
    <xf numFmtId="0" fontId="0" fillId="30" borderId="0" xfId="0" applyFill="1"/>
    <xf numFmtId="49" fontId="3" fillId="28" borderId="11" xfId="0" applyNumberFormat="1" applyFont="1" applyFill="1" applyBorder="1" applyAlignment="1" applyProtection="1">
      <alignment horizontal="left" vertical="center"/>
    </xf>
    <xf numFmtId="0" fontId="3" fillId="28" borderId="11" xfId="0" applyFont="1" applyFill="1" applyBorder="1" applyAlignment="1" applyProtection="1">
      <alignment horizontal="center" vertical="center" wrapText="1"/>
      <protection locked="0"/>
    </xf>
    <xf numFmtId="0" fontId="3" fillId="30" borderId="0" xfId="0" applyFont="1" applyFill="1" applyAlignment="1" applyProtection="1">
      <alignment vertical="center"/>
      <protection locked="0"/>
    </xf>
    <xf numFmtId="0" fontId="3" fillId="28" borderId="11" xfId="0" applyFont="1" applyFill="1" applyBorder="1" applyAlignment="1" applyProtection="1">
      <alignment horizontal="center" vertical="center"/>
      <protection locked="0"/>
    </xf>
    <xf numFmtId="0" fontId="3" fillId="29" borderId="11" xfId="0" applyFont="1" applyFill="1" applyBorder="1" applyProtection="1">
      <protection locked="0"/>
    </xf>
    <xf numFmtId="0" fontId="3" fillId="29" borderId="11" xfId="0" applyNumberFormat="1" applyFont="1" applyFill="1" applyBorder="1" applyAlignment="1" applyProtection="1">
      <alignment horizontal="center"/>
      <protection locked="0"/>
    </xf>
    <xf numFmtId="0" fontId="32" fillId="29" borderId="11" xfId="0" applyFont="1" applyFill="1" applyBorder="1" applyProtection="1">
      <protection locked="0"/>
    </xf>
    <xf numFmtId="0" fontId="3" fillId="29" borderId="11" xfId="0" applyFont="1" applyFill="1" applyBorder="1" applyAlignment="1" applyProtection="1">
      <alignment horizontal="center"/>
      <protection locked="0"/>
    </xf>
    <xf numFmtId="0" fontId="3" fillId="30" borderId="0" xfId="0" applyFont="1" applyFill="1" applyProtection="1">
      <protection locked="0"/>
    </xf>
    <xf numFmtId="0" fontId="3" fillId="30" borderId="0" xfId="0" applyFont="1" applyFill="1" applyAlignment="1" applyProtection="1">
      <alignment horizontal="center"/>
      <protection locked="0"/>
    </xf>
    <xf numFmtId="0" fontId="30" fillId="28" borderId="11" xfId="37" applyFont="1" applyFill="1" applyBorder="1"/>
    <xf numFmtId="0" fontId="3" fillId="29" borderId="11" xfId="37" applyFont="1" applyFill="1" applyBorder="1" applyProtection="1">
      <protection locked="0"/>
    </xf>
    <xf numFmtId="0" fontId="5" fillId="28" borderId="11" xfId="0" applyFont="1" applyFill="1" applyBorder="1" applyProtection="1">
      <protection locked="0"/>
    </xf>
    <xf numFmtId="0" fontId="0" fillId="29" borderId="11" xfId="0" applyFill="1" applyBorder="1" applyProtection="1">
      <protection locked="0"/>
    </xf>
    <xf numFmtId="0" fontId="0" fillId="30" borderId="11" xfId="0" applyFill="1" applyBorder="1" applyProtection="1">
      <protection locked="0"/>
    </xf>
    <xf numFmtId="0" fontId="3" fillId="31" borderId="11" xfId="0" applyNumberFormat="1" applyFont="1" applyFill="1" applyBorder="1" applyAlignment="1" applyProtection="1">
      <alignment horizontal="left" vertical="center"/>
    </xf>
    <xf numFmtId="0" fontId="3" fillId="32" borderId="13" xfId="0" applyNumberFormat="1" applyFont="1" applyFill="1" applyBorder="1" applyAlignment="1" applyProtection="1">
      <alignment horizontal="left" vertical="center"/>
      <protection locked="0"/>
    </xf>
    <xf numFmtId="0" fontId="1" fillId="29" borderId="11" xfId="0" applyNumberFormat="1" applyFont="1" applyFill="1" applyBorder="1" applyAlignment="1" applyProtection="1">
      <alignment horizontal="left" vertical="center"/>
      <protection locked="0"/>
    </xf>
    <xf numFmtId="0" fontId="36" fillId="23" borderId="0" xfId="41" applyFont="1" applyBorder="1" applyAlignment="1">
      <alignment wrapText="1"/>
    </xf>
    <xf numFmtId="0" fontId="36" fillId="0" borderId="0" xfId="0" applyFont="1" applyAlignment="1">
      <alignment wrapText="1"/>
    </xf>
    <xf numFmtId="0" fontId="36" fillId="23" borderId="14" xfId="41" applyFont="1" applyBorder="1" applyAlignment="1">
      <alignment wrapText="1"/>
    </xf>
    <xf numFmtId="0" fontId="36" fillId="0" borderId="14" xfId="0" applyFont="1" applyBorder="1" applyAlignment="1">
      <alignment wrapText="1"/>
    </xf>
    <xf numFmtId="49" fontId="2" fillId="25" borderId="0" xfId="44" applyNumberFormat="1" applyFont="1" applyAlignment="1">
      <alignment horizontal="left" vertical="center" wrapText="1"/>
    </xf>
    <xf numFmtId="49" fontId="5" fillId="16" borderId="21" xfId="43" applyNumberFormat="1" applyFont="1" applyBorder="1" applyAlignment="1">
      <alignment horizontal="left"/>
      <protection locked="0"/>
    </xf>
    <xf numFmtId="49" fontId="15" fillId="16" borderId="21" xfId="43" applyNumberFormat="1" applyFont="1" applyBorder="1" applyAlignment="1">
      <alignment horizontal="left"/>
      <protection locked="0"/>
    </xf>
    <xf numFmtId="49" fontId="5" fillId="16" borderId="20" xfId="43" applyNumberFormat="1" applyFont="1" applyBorder="1" applyAlignment="1">
      <alignment horizontal="left"/>
      <protection locked="0"/>
    </xf>
    <xf numFmtId="0" fontId="5" fillId="23" borderId="19" xfId="4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6" fillId="23" borderId="17" xfId="41" applyFont="1" applyBorder="1" applyAlignment="1">
      <alignment horizontal="left" vertical="top"/>
    </xf>
    <xf numFmtId="0" fontId="36" fillId="23" borderId="14" xfId="41" applyFont="1" applyBorder="1" applyAlignment="1">
      <alignment horizontal="left" vertical="top"/>
    </xf>
    <xf numFmtId="0" fontId="36" fillId="23" borderId="18" xfId="41" applyFont="1" applyBorder="1" applyAlignment="1">
      <alignment horizontal="left" vertical="top"/>
    </xf>
    <xf numFmtId="0" fontId="36" fillId="23" borderId="0" xfId="41" applyFont="1" applyBorder="1" applyAlignment="1">
      <alignment vertical="top" wrapText="1"/>
    </xf>
    <xf numFmtId="0" fontId="0" fillId="0" borderId="0" xfId="0" applyAlignment="1">
      <alignment wrapText="1"/>
    </xf>
    <xf numFmtId="0" fontId="5" fillId="16" borderId="19" xfId="43" applyFont="1" applyBorder="1" applyAlignment="1">
      <protection locked="0"/>
    </xf>
    <xf numFmtId="0" fontId="5" fillId="16" borderId="21" xfId="43" applyFont="1" applyBorder="1" applyAlignment="1">
      <protection locked="0"/>
    </xf>
    <xf numFmtId="0" fontId="5" fillId="16" borderId="22" xfId="43" applyFont="1" applyBorder="1" applyAlignment="1">
      <protection locked="0"/>
    </xf>
    <xf numFmtId="49" fontId="5" fillId="16" borderId="19" xfId="43" applyNumberFormat="1" applyFont="1" applyBorder="1" applyAlignment="1">
      <protection locked="0"/>
    </xf>
    <xf numFmtId="49" fontId="5" fillId="16" borderId="21" xfId="43" applyNumberFormat="1" applyFont="1" applyBorder="1" applyAlignment="1">
      <protection locked="0"/>
    </xf>
    <xf numFmtId="49" fontId="5" fillId="16" borderId="22" xfId="43" applyNumberFormat="1" applyFont="1" applyBorder="1" applyAlignment="1">
      <protection locked="0"/>
    </xf>
    <xf numFmtId="0" fontId="10" fillId="23" borderId="0" xfId="41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39" fillId="16" borderId="19" xfId="43" applyFont="1" applyBorder="1" applyAlignment="1">
      <protection locked="0"/>
    </xf>
    <xf numFmtId="0" fontId="39" fillId="16" borderId="21" xfId="43" applyFont="1" applyBorder="1" applyAlignment="1">
      <protection locked="0"/>
    </xf>
    <xf numFmtId="0" fontId="39" fillId="16" borderId="22" xfId="43" applyFont="1" applyBorder="1" applyAlignment="1">
      <protection locked="0"/>
    </xf>
    <xf numFmtId="0" fontId="31" fillId="23" borderId="0" xfId="41" applyFont="1" applyBorder="1" applyAlignment="1"/>
    <xf numFmtId="164" fontId="5" fillId="16" borderId="21" xfId="43" applyNumberFormat="1" applyFont="1" applyBorder="1" applyAlignment="1">
      <alignment horizontal="center"/>
      <protection locked="0"/>
    </xf>
    <xf numFmtId="164" fontId="0" fillId="0" borderId="21" xfId="0" applyNumberFormat="1" applyBorder="1" applyAlignment="1">
      <alignment horizontal="center"/>
    </xf>
    <xf numFmtId="0" fontId="35" fillId="23" borderId="14" xfId="41" applyFont="1" applyBorder="1" applyAlignment="1">
      <alignment horizontal="center" vertical="top"/>
    </xf>
    <xf numFmtId="0" fontId="35" fillId="0" borderId="14" xfId="0" applyFont="1" applyBorder="1" applyAlignment="1">
      <alignment horizontal="center" vertical="top"/>
    </xf>
    <xf numFmtId="0" fontId="0" fillId="16" borderId="21" xfId="43" applyFont="1" applyBorder="1" applyAlignment="1">
      <protection locked="0"/>
    </xf>
    <xf numFmtId="0" fontId="0" fillId="16" borderId="22" xfId="43" applyFont="1" applyBorder="1" applyAlignment="1">
      <protection locked="0"/>
    </xf>
    <xf numFmtId="0" fontId="5" fillId="16" borderId="19" xfId="43" applyFont="1" applyBorder="1" applyAlignment="1">
      <alignment horizontal="center"/>
      <protection locked="0"/>
    </xf>
    <xf numFmtId="0" fontId="5" fillId="16" borderId="21" xfId="43" applyFont="1" applyBorder="1" applyAlignment="1">
      <alignment horizontal="center"/>
      <protection locked="0"/>
    </xf>
    <xf numFmtId="0" fontId="5" fillId="16" borderId="22" xfId="43" applyFont="1" applyBorder="1" applyAlignment="1">
      <alignment horizontal="center"/>
      <protection locked="0"/>
    </xf>
    <xf numFmtId="0" fontId="10" fillId="22" borderId="0" xfId="40" applyNumberFormat="1" applyFont="1" applyBorder="1" applyAlignment="1">
      <alignment vertical="top" wrapText="1"/>
    </xf>
    <xf numFmtId="0" fontId="10" fillId="22" borderId="0" xfId="40" applyNumberFormat="1" applyFont="1" applyAlignment="1">
      <alignment vertical="top" wrapText="1"/>
    </xf>
    <xf numFmtId="0" fontId="10" fillId="22" borderId="21" xfId="40" applyNumberFormat="1" applyFont="1" applyBorder="1" applyAlignment="1">
      <alignment vertical="top" wrapText="1"/>
    </xf>
    <xf numFmtId="0" fontId="37" fillId="23" borderId="0" xfId="41" applyFont="1" applyBorder="1" applyAlignment="1">
      <alignment wrapText="1"/>
    </xf>
    <xf numFmtId="0" fontId="37" fillId="0" borderId="0" xfId="0" applyFont="1" applyAlignment="1">
      <alignment wrapText="1"/>
    </xf>
    <xf numFmtId="0" fontId="37" fillId="16" borderId="0" xfId="43" applyFont="1" applyBorder="1" applyAlignment="1">
      <alignment horizontal="left"/>
      <protection locked="0"/>
    </xf>
    <xf numFmtId="0" fontId="5" fillId="16" borderId="0" xfId="43" applyFont="1" applyAlignment="1">
      <alignment horizontal="left"/>
      <protection locked="0"/>
    </xf>
    <xf numFmtId="0" fontId="34" fillId="23" borderId="14" xfId="41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49" fontId="5" fillId="16" borderId="19" xfId="43" applyNumberFormat="1" applyFont="1" applyBorder="1" applyAlignment="1">
      <alignment horizontal="left"/>
      <protection locked="0"/>
    </xf>
    <xf numFmtId="49" fontId="5" fillId="16" borderId="22" xfId="43" applyNumberFormat="1" applyFont="1" applyBorder="1" applyAlignment="1">
      <alignment horizontal="left"/>
      <protection locked="0"/>
    </xf>
    <xf numFmtId="0" fontId="39" fillId="16" borderId="19" xfId="43" applyFont="1" applyBorder="1" applyAlignment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5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ingabe2" xfId="28"/>
    <cellStyle name="Eingabe3" xfId="29"/>
    <cellStyle name="EingabePlatz" xfId="30"/>
    <cellStyle name="Ergebnis" xfId="31" builtinId="25" customBuiltin="1"/>
    <cellStyle name="Erklärender Text" xfId="32" builtinId="53" customBuiltin="1"/>
    <cellStyle name="Gut" xfId="33" builtinId="26" customBuiltin="1"/>
    <cellStyle name="Neutral" xfId="34" builtinId="28" customBuiltin="1"/>
    <cellStyle name="Notiz" xfId="35" builtinId="10" customBuiltin="1"/>
    <cellStyle name="Schlecht" xfId="36" builtinId="27" customBuiltin="1"/>
    <cellStyle name="Standard" xfId="0" builtinId="0"/>
    <cellStyle name="Standard 2" xfId="37"/>
    <cellStyle name="Standard2" xfId="38"/>
    <cellStyle name="StandardGrau" xfId="39"/>
    <cellStyle name="TB_Background" xfId="40"/>
    <cellStyle name="TB_BackgroundLight" xfId="41"/>
    <cellStyle name="TB_Border" xfId="42"/>
    <cellStyle name="TB_Eingabe" xfId="43"/>
    <cellStyle name="TB_Header" xfId="44"/>
    <cellStyle name="Überschrift" xfId="45" builtinId="15" customBuiltin="1"/>
    <cellStyle name="Überschrift 1" xfId="46" builtinId="16" customBuiltin="1"/>
    <cellStyle name="Überschrift 2" xfId="47" builtinId="17" customBuiltin="1"/>
    <cellStyle name="Überschrift 3" xfId="48" builtinId="18" customBuiltin="1"/>
    <cellStyle name="Überschrift 4" xfId="49" builtinId="19" customBuiltin="1"/>
    <cellStyle name="Verknüpfte Zelle" xfId="50" builtinId="24" customBuiltin="1"/>
    <cellStyle name="Warnender Text" xfId="51" builtinId="11" customBuiltin="1"/>
    <cellStyle name="Zelle überprüfen" xfId="52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CECEC"/>
      <rgbColor rgb="00CC9CCC"/>
      <rgbColor rgb="00E0E0E0"/>
      <rgbColor rgb="00BEBEBE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0" dropStyle="combo" dx="16" fmlaLink="AktiveBank" noThreeD="1" sel="1" val="0">
  <itemLst>
    <item val="1.) "/>
    <item val="2.) "/>
    <item val="3.) "/>
    <item val="4.) "/>
    <item val="5.) "/>
    <item val="6.) "/>
    <item val="7.) "/>
    <item val="8.) "/>
    <item val="9.) "/>
    <item val="10.) "/>
  </itemLst>
</formControlPr>
</file>

<file path=xl/ctrlProps/ctrlProp2.xml><?xml version="1.0" encoding="utf-8"?>
<formControlPr xmlns="http://schemas.microsoft.com/office/spreadsheetml/2009/9/main" objectType="Drop" dropLines="16" dropStyle="combo" dx="16" fmlaLink="LandListe_Auswahl" fmlaRange="LandListe_Lang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85725</xdr:colOff>
          <xdr:row>17</xdr:row>
          <xdr:rowOff>9525</xdr:rowOff>
        </xdr:from>
        <xdr:to>
          <xdr:col>60</xdr:col>
          <xdr:colOff>9525</xdr:colOff>
          <xdr:row>18</xdr:row>
          <xdr:rowOff>19050</xdr:rowOff>
        </xdr:to>
        <xdr:sp macro="" textlink="">
          <xdr:nvSpPr>
            <xdr:cNvPr id="1034" name="Bankenauswahl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xdr:twoCellAnchor editAs="absolute">
    <xdr:from>
      <xdr:col>23</xdr:col>
      <xdr:colOff>38100</xdr:colOff>
      <xdr:row>0</xdr:row>
      <xdr:rowOff>276225</xdr:rowOff>
    </xdr:from>
    <xdr:to>
      <xdr:col>42</xdr:col>
      <xdr:colOff>133350</xdr:colOff>
      <xdr:row>0</xdr:row>
      <xdr:rowOff>504825</xdr:rowOff>
    </xdr:to>
    <xdr:grpSp>
      <xdr:nvGrpSpPr>
        <xdr:cNvPr id="1043" name="Group 19"/>
        <xdr:cNvGrpSpPr>
          <a:grpSpLocks/>
        </xdr:cNvGrpSpPr>
      </xdr:nvGrpSpPr>
      <xdr:grpSpPr bwMode="auto">
        <a:xfrm>
          <a:off x="2619375" y="276225"/>
          <a:ext cx="2390775" cy="228600"/>
          <a:chOff x="138" y="26"/>
          <a:chExt cx="251" cy="24"/>
        </a:xfrm>
      </xdr:grpSpPr>
      <xdr:pic macro="[0]!ShowSchnellzugriff">
        <xdr:nvPicPr>
          <xdr:cNvPr id="1044" name="Picture 20" descr="Link_Pfeil_Grau__48x4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8" y="26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[0]!ShowSchnellzugriff" textlink="">
        <xdr:nvSpPr>
          <xdr:cNvPr id="1045" name="Text Box 21"/>
          <xdr:cNvSpPr txBox="1">
            <a:spLocks noChangeArrowheads="1"/>
          </xdr:cNvSpPr>
        </xdr:nvSpPr>
        <xdr:spPr bwMode="auto">
          <a:xfrm>
            <a:off x="164" y="28"/>
            <a:ext cx="2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Stammdaten-Schnellübernahme</a:t>
            </a:r>
          </a:p>
        </xdr:txBody>
      </xdr:sp>
    </xdr:grpSp>
    <xdr:clientData fPrintsWithSheet="0"/>
  </xdr:twoCellAnchor>
  <xdr:twoCellAnchor editAs="absolute">
    <xdr:from>
      <xdr:col>23</xdr:col>
      <xdr:colOff>38100</xdr:colOff>
      <xdr:row>0</xdr:row>
      <xdr:rowOff>66675</xdr:rowOff>
    </xdr:from>
    <xdr:to>
      <xdr:col>37</xdr:col>
      <xdr:colOff>57150</xdr:colOff>
      <xdr:row>0</xdr:row>
      <xdr:rowOff>295275</xdr:rowOff>
    </xdr:to>
    <xdr:grpSp>
      <xdr:nvGrpSpPr>
        <xdr:cNvPr id="1046" name="Group 22"/>
        <xdr:cNvGrpSpPr>
          <a:grpSpLocks/>
        </xdr:cNvGrpSpPr>
      </xdr:nvGrpSpPr>
      <xdr:grpSpPr bwMode="auto">
        <a:xfrm>
          <a:off x="2619375" y="66675"/>
          <a:ext cx="1724025" cy="228600"/>
          <a:chOff x="267" y="8"/>
          <a:chExt cx="181" cy="24"/>
        </a:xfrm>
      </xdr:grpSpPr>
      <xdr:pic macro="[0]!ShowStammdaten">
        <xdr:nvPicPr>
          <xdr:cNvPr id="1047" name="Picture 23" descr="Link_Pfeil_Grau__48x4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7" y="8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[0]!ShowStammdaten" textlink="">
        <xdr:nvSpPr>
          <xdr:cNvPr id="1048" name="Text Box 24"/>
          <xdr:cNvSpPr txBox="1">
            <a:spLocks noChangeArrowheads="1"/>
          </xdr:cNvSpPr>
        </xdr:nvSpPr>
        <xdr:spPr bwMode="auto">
          <a:xfrm>
            <a:off x="294" y="10"/>
            <a:ext cx="15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Stammdaten-Auswahl</a:t>
            </a:r>
          </a:p>
        </xdr:txBody>
      </xdr:sp>
    </xdr:grpSp>
    <xdr:clientData fPrintsWithSheet="0"/>
  </xdr:twoCellAnchor>
  <xdr:twoCellAnchor editAs="absolute">
    <xdr:from>
      <xdr:col>2</xdr:col>
      <xdr:colOff>19050</xdr:colOff>
      <xdr:row>0</xdr:row>
      <xdr:rowOff>66675</xdr:rowOff>
    </xdr:from>
    <xdr:to>
      <xdr:col>11</xdr:col>
      <xdr:colOff>66675</xdr:colOff>
      <xdr:row>0</xdr:row>
      <xdr:rowOff>295275</xdr:rowOff>
    </xdr:to>
    <xdr:grpSp>
      <xdr:nvGrpSpPr>
        <xdr:cNvPr id="1049" name="Group 25"/>
        <xdr:cNvGrpSpPr>
          <a:grpSpLocks/>
        </xdr:cNvGrpSpPr>
      </xdr:nvGrpSpPr>
      <xdr:grpSpPr bwMode="auto">
        <a:xfrm>
          <a:off x="76200" y="66675"/>
          <a:ext cx="876300" cy="228600"/>
          <a:chOff x="2" y="4"/>
          <a:chExt cx="92" cy="24"/>
        </a:xfrm>
      </xdr:grpSpPr>
      <xdr:pic macro="[0]!PrintDocument">
        <xdr:nvPicPr>
          <xdr:cNvPr id="1050" name="Picture 26" descr="Link_Pfeil_Grau__48x4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" y="4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[0]!PrintDocument" textlink="">
        <xdr:nvSpPr>
          <xdr:cNvPr id="1051" name="Text Box 27"/>
          <xdr:cNvSpPr txBox="1">
            <a:spLocks noChangeArrowheads="1"/>
          </xdr:cNvSpPr>
        </xdr:nvSpPr>
        <xdr:spPr bwMode="auto">
          <a:xfrm>
            <a:off x="28" y="7"/>
            <a:ext cx="66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Drucken</a:t>
            </a:r>
          </a:p>
        </xdr:txBody>
      </xdr:sp>
    </xdr:grpSp>
    <xdr:clientData fPrintsWithSheet="0"/>
  </xdr:twoCellAnchor>
  <xdr:twoCellAnchor editAs="absolute">
    <xdr:from>
      <xdr:col>2</xdr:col>
      <xdr:colOff>19050</xdr:colOff>
      <xdr:row>0</xdr:row>
      <xdr:rowOff>276225</xdr:rowOff>
    </xdr:from>
    <xdr:to>
      <xdr:col>13</xdr:col>
      <xdr:colOff>57150</xdr:colOff>
      <xdr:row>0</xdr:row>
      <xdr:rowOff>504825</xdr:rowOff>
    </xdr:to>
    <xdr:grpSp>
      <xdr:nvGrpSpPr>
        <xdr:cNvPr id="1052" name="Group 28"/>
        <xdr:cNvGrpSpPr>
          <a:grpSpLocks/>
        </xdr:cNvGrpSpPr>
      </xdr:nvGrpSpPr>
      <xdr:grpSpPr bwMode="auto">
        <a:xfrm>
          <a:off x="76200" y="276225"/>
          <a:ext cx="1190625" cy="228600"/>
          <a:chOff x="20" y="27"/>
          <a:chExt cx="125" cy="24"/>
        </a:xfrm>
      </xdr:grpSpPr>
      <xdr:pic macro="[0]!Einstellungen">
        <xdr:nvPicPr>
          <xdr:cNvPr id="1053" name="Picture 29" descr="Link_Pfeil_Grau__48x4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" y="27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[0]!Einstellungen" textlink="">
        <xdr:nvSpPr>
          <xdr:cNvPr id="1054" name="Text Box 30"/>
          <xdr:cNvSpPr txBox="1">
            <a:spLocks noChangeArrowheads="1"/>
          </xdr:cNvSpPr>
        </xdr:nvSpPr>
        <xdr:spPr bwMode="auto">
          <a:xfrm>
            <a:off x="46" y="29"/>
            <a:ext cx="99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Einstellungen</a:t>
            </a:r>
          </a:p>
        </xdr:txBody>
      </xdr:sp>
    </xdr:grpSp>
    <xdr:clientData fPrintsWithSheet="0"/>
  </xdr:twoCellAnchor>
  <xdr:twoCellAnchor editAs="absolute">
    <xdr:from>
      <xdr:col>55</xdr:col>
      <xdr:colOff>19050</xdr:colOff>
      <xdr:row>0</xdr:row>
      <xdr:rowOff>66675</xdr:rowOff>
    </xdr:from>
    <xdr:to>
      <xdr:col>59</xdr:col>
      <xdr:colOff>123825</xdr:colOff>
      <xdr:row>0</xdr:row>
      <xdr:rowOff>295275</xdr:rowOff>
    </xdr:to>
    <xdr:grpSp>
      <xdr:nvGrpSpPr>
        <xdr:cNvPr id="1055" name="Group 31"/>
        <xdr:cNvGrpSpPr>
          <a:grpSpLocks/>
        </xdr:cNvGrpSpPr>
      </xdr:nvGrpSpPr>
      <xdr:grpSpPr bwMode="auto">
        <a:xfrm>
          <a:off x="6600825" y="66675"/>
          <a:ext cx="619125" cy="228600"/>
          <a:chOff x="703" y="0"/>
          <a:chExt cx="65" cy="24"/>
        </a:xfrm>
      </xdr:grpSpPr>
      <xdr:sp macro="[0]!Bedienung" textlink="">
        <xdr:nvSpPr>
          <xdr:cNvPr id="1056" name="Text Box 32"/>
          <xdr:cNvSpPr txBox="1">
            <a:spLocks noChangeArrowheads="1"/>
          </xdr:cNvSpPr>
        </xdr:nvSpPr>
        <xdr:spPr bwMode="auto">
          <a:xfrm>
            <a:off x="730" y="3"/>
            <a:ext cx="38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Hilfe</a:t>
            </a:r>
          </a:p>
        </xdr:txBody>
      </xdr:sp>
      <xdr:pic macro="[0]!Bedienung">
        <xdr:nvPicPr>
          <xdr:cNvPr id="1057" name="Picture 33" descr="Link_Pfeil_Grau__48x4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3" y="0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absolute">
    <xdr:from>
      <xdr:col>51</xdr:col>
      <xdr:colOff>47625</xdr:colOff>
      <xdr:row>0</xdr:row>
      <xdr:rowOff>276225</xdr:rowOff>
    </xdr:from>
    <xdr:to>
      <xdr:col>59</xdr:col>
      <xdr:colOff>76200</xdr:colOff>
      <xdr:row>0</xdr:row>
      <xdr:rowOff>571500</xdr:rowOff>
    </xdr:to>
    <xdr:sp macro="" textlink="ToolInfo">
      <xdr:nvSpPr>
        <xdr:cNvPr id="1058" name="Text 18"/>
        <xdr:cNvSpPr txBox="1">
          <a:spLocks noChangeArrowheads="1" noTextEdit="1"/>
        </xdr:cNvSpPr>
      </xdr:nvSpPr>
      <xdr:spPr bwMode="auto">
        <a:xfrm>
          <a:off x="6096000" y="276225"/>
          <a:ext cx="1076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fld id="{731456F5-3215-49A7-9E8E-FB326F5A44B7}" type="TxLink"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Neuanlage eines Mandats V.4.5 (19.11.2018)</a:t>
          </a:fld>
          <a:endParaRPr lang="de-DE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PrintsWithSheet="0"/>
  </xdr:twoCellAnchor>
  <xdr:twoCellAnchor>
    <xdr:from>
      <xdr:col>3</xdr:col>
      <xdr:colOff>0</xdr:colOff>
      <xdr:row>3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1059" name="Border_TB" hidden="1"/>
        <xdr:cNvSpPr>
          <a:spLocks noChangeArrowheads="1"/>
        </xdr:cNvSpPr>
      </xdr:nvSpPr>
      <xdr:spPr bwMode="auto">
        <a:xfrm>
          <a:off x="114300" y="828675"/>
          <a:ext cx="2714625" cy="209550"/>
        </a:xfrm>
        <a:prstGeom prst="rect">
          <a:avLst/>
        </a:prstGeom>
        <a:noFill/>
        <a:ln w="22225">
          <a:solidFill>
            <a:srgbClr val="B4DC6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5</xdr:row>
          <xdr:rowOff>57150</xdr:rowOff>
        </xdr:from>
        <xdr:to>
          <xdr:col>60</xdr:col>
          <xdr:colOff>19050</xdr:colOff>
          <xdr:row>6</xdr:row>
          <xdr:rowOff>47625</xdr:rowOff>
        </xdr:to>
        <xdr:sp macro="" textlink="">
          <xdr:nvSpPr>
            <xdr:cNvPr id="1065" name="Bankenauswahl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25</xdr:col>
      <xdr:colOff>9525</xdr:colOff>
      <xdr:row>4</xdr:row>
      <xdr:rowOff>180975</xdr:rowOff>
    </xdr:from>
    <xdr:to>
      <xdr:col>44</xdr:col>
      <xdr:colOff>85725</xdr:colOff>
      <xdr:row>7</xdr:row>
      <xdr:rowOff>180975</xdr:rowOff>
    </xdr:to>
    <xdr:sp macro="" textlink="">
      <xdr:nvSpPr>
        <xdr:cNvPr id="1069" name="lblHinweis_2" hidden="1"/>
        <xdr:cNvSpPr txBox="1">
          <a:spLocks noChangeArrowheads="1"/>
        </xdr:cNvSpPr>
      </xdr:nvSpPr>
      <xdr:spPr bwMode="auto">
        <a:xfrm>
          <a:off x="2838450" y="1219200"/>
          <a:ext cx="240030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0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In den Stammdaten ist kein oder ein abweichendes Bundesland eingetragen. Prüfen Sie unbedingt die Einstellung des Bundeslandes, da abhängig davon u. a. die Gläubiger-ID eingesteuert wird.</a:t>
          </a:r>
        </a:p>
      </xdr:txBody>
    </xdr:sp>
    <xdr:clientData fPrintsWithSheet="0"/>
  </xdr:twoCellAnchor>
  <xdr:twoCellAnchor editAs="oneCell">
    <xdr:from>
      <xdr:col>30</xdr:col>
      <xdr:colOff>104775</xdr:colOff>
      <xdr:row>39</xdr:row>
      <xdr:rowOff>266700</xdr:rowOff>
    </xdr:from>
    <xdr:to>
      <xdr:col>59</xdr:col>
      <xdr:colOff>114300</xdr:colOff>
      <xdr:row>43</xdr:row>
      <xdr:rowOff>28575</xdr:rowOff>
    </xdr:to>
    <xdr:sp macro="" textlink="">
      <xdr:nvSpPr>
        <xdr:cNvPr id="1070" name="lblHinweis_1" hidden="1"/>
        <xdr:cNvSpPr txBox="1">
          <a:spLocks noChangeArrowheads="1"/>
        </xdr:cNvSpPr>
      </xdr:nvSpPr>
      <xdr:spPr bwMode="auto">
        <a:xfrm>
          <a:off x="3533775" y="6858000"/>
          <a:ext cx="367665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0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Es wurde ein zur Kontoinhaberin/zum Kontoinhaber abweichende Steuerpflichtige/abweichender Steuerpflichtiger eingetragen. Prüfen Sie deshalb die Adresse der Kontoinhaberin/des Kontoinhabers auf Korrektheit.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BM193"/>
  <sheetViews>
    <sheetView showGridLines="0" showRowColHeaders="0" tabSelected="1" workbookViewId="0">
      <pane ySplit="1" topLeftCell="A2" activePane="bottomLeft" state="frozen"/>
      <selection pane="bottomLeft" activeCell="AQ4" sqref="AQ4:BI4"/>
    </sheetView>
  </sheetViews>
  <sheetFormatPr baseColWidth="10" defaultColWidth="0" defaultRowHeight="12.75" x14ac:dyDescent="0.2"/>
  <cols>
    <col min="1" max="1" width="7.28515625" style="1" hidden="1" customWidth="1"/>
    <col min="2" max="3" width="0.85546875" style="1" customWidth="1"/>
    <col min="4" max="4" width="1.7109375" style="1" customWidth="1"/>
    <col min="5" max="5" width="0.5703125" style="1" customWidth="1"/>
    <col min="6" max="6" width="2" style="1" customWidth="1"/>
    <col min="7" max="7" width="0.5703125" style="1" customWidth="1"/>
    <col min="8" max="8" width="0.28515625" style="1" customWidth="1"/>
    <col min="9" max="9" width="2" style="1" customWidth="1"/>
    <col min="10" max="10" width="1.42578125" style="1" customWidth="1"/>
    <col min="11" max="12" width="3" style="1" customWidth="1"/>
    <col min="13" max="13" width="1.85546875" style="1" customWidth="1"/>
    <col min="14" max="14" width="2" style="1" customWidth="1"/>
    <col min="15" max="15" width="2.5703125" style="1" customWidth="1"/>
    <col min="16" max="16" width="3" style="1" customWidth="1"/>
    <col min="17" max="23" width="1.85546875" style="1" customWidth="1"/>
    <col min="24" max="24" width="1.140625" style="1" customWidth="1"/>
    <col min="25" max="25" width="2.5703125" style="1" customWidth="1"/>
    <col min="26" max="26" width="1.85546875" style="1" customWidth="1"/>
    <col min="27" max="27" width="2" style="1" customWidth="1"/>
    <col min="28" max="28" width="1.42578125" style="1" customWidth="1"/>
    <col min="29" max="36" width="1.85546875" style="1" customWidth="1"/>
    <col min="37" max="38" width="1.7109375" style="1" customWidth="1"/>
    <col min="39" max="40" width="1.85546875" style="1" customWidth="1"/>
    <col min="41" max="41" width="2" style="1" customWidth="1"/>
    <col min="42" max="42" width="1.42578125" style="1" customWidth="1"/>
    <col min="43" max="43" width="2.140625" style="1" customWidth="1"/>
    <col min="44" max="44" width="2" style="1" customWidth="1"/>
    <col min="45" max="45" width="1.42578125" style="1" customWidth="1"/>
    <col min="46" max="58" width="2" style="1" customWidth="1"/>
    <col min="59" max="59" width="1.7109375" style="1" customWidth="1"/>
    <col min="60" max="60" width="2" style="1" customWidth="1"/>
    <col min="61" max="61" width="1.85546875" style="1" customWidth="1"/>
    <col min="62" max="62" width="0.85546875" style="1" customWidth="1"/>
    <col min="63" max="63" width="0" style="1" hidden="1" customWidth="1"/>
    <col min="64" max="64" width="8.42578125" style="1" hidden="1" customWidth="1"/>
    <col min="65" max="16384" width="0" style="1" hidden="1"/>
  </cols>
  <sheetData>
    <row r="1" spans="1:65" s="10" customFormat="1" ht="48" customHeight="1" x14ac:dyDescent="0.2">
      <c r="A1" s="10">
        <v>1</v>
      </c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:65" s="11" customFormat="1" ht="4.5" customHeight="1" x14ac:dyDescent="0.2">
      <c r="A2" s="11">
        <v>1</v>
      </c>
      <c r="AD2" s="12"/>
      <c r="AE2" s="12"/>
      <c r="AF2" s="12"/>
      <c r="AG2" s="12"/>
      <c r="AH2" s="12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</row>
    <row r="3" spans="1:65" x14ac:dyDescent="0.2">
      <c r="A3" s="1">
        <v>1</v>
      </c>
      <c r="B3" s="11"/>
      <c r="C3" s="34"/>
      <c r="D3" s="18" t="s">
        <v>153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40"/>
      <c r="AE3" s="40"/>
      <c r="AF3" s="40"/>
      <c r="AG3" s="40"/>
      <c r="AH3" s="40"/>
      <c r="AI3" s="18"/>
      <c r="AJ3" s="18"/>
      <c r="AK3" s="18"/>
      <c r="AL3" s="18"/>
      <c r="AM3" s="18"/>
      <c r="AN3" s="18"/>
      <c r="AO3" s="18"/>
      <c r="AP3" s="18"/>
      <c r="AQ3" s="34" t="s">
        <v>154</v>
      </c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35"/>
      <c r="BJ3" s="11"/>
    </row>
    <row r="4" spans="1:65" ht="16.5" customHeight="1" x14ac:dyDescent="0.2">
      <c r="A4" s="1">
        <v>1</v>
      </c>
      <c r="B4" s="11"/>
      <c r="C4" s="39"/>
      <c r="D4" s="184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9"/>
      <c r="AA4" s="19" t="s">
        <v>37</v>
      </c>
      <c r="AB4" s="19"/>
      <c r="AC4" s="19"/>
      <c r="AD4" s="41"/>
      <c r="AE4" s="41"/>
      <c r="AF4" s="41"/>
      <c r="AG4" s="41"/>
      <c r="AH4" s="41"/>
      <c r="AI4" s="19"/>
      <c r="AJ4" s="19"/>
      <c r="AK4" s="19"/>
      <c r="AL4" s="19"/>
      <c r="AM4" s="19"/>
      <c r="AN4" s="19"/>
      <c r="AO4" s="19"/>
      <c r="AP4" s="19"/>
      <c r="AQ4" s="187" t="str">
        <f>INDEX(LandListe,LandListe_Auswahl,4)</f>
        <v>Bayern</v>
      </c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9"/>
      <c r="BJ4" s="11"/>
    </row>
    <row r="5" spans="1:65" ht="16.5" customHeight="1" x14ac:dyDescent="0.2">
      <c r="A5" s="1">
        <v>1</v>
      </c>
      <c r="B5" s="11"/>
      <c r="C5" s="45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9"/>
      <c r="AA5" s="206" t="str">
        <f>INDEX(LandListe,LandListe_Auswahl,5)</f>
        <v>DE13ZZZ00000076365</v>
      </c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190" t="str">
        <f>IF(LandListe_Auswahl=10,"Eingangsstempel des FA","")</f>
        <v/>
      </c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2"/>
      <c r="BJ5" s="11"/>
    </row>
    <row r="6" spans="1:65" ht="16.5" customHeight="1" x14ac:dyDescent="0.2">
      <c r="A6" s="1">
        <v>1</v>
      </c>
      <c r="B6" s="11"/>
      <c r="C6" s="45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36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37"/>
      <c r="BD6" s="19"/>
      <c r="BE6" s="23"/>
      <c r="BF6" s="32"/>
      <c r="BG6" s="22"/>
      <c r="BH6" s="19"/>
      <c r="BI6" s="38"/>
      <c r="BJ6" s="33"/>
      <c r="BK6" s="8"/>
      <c r="BL6" s="8"/>
      <c r="BM6" s="8"/>
    </row>
    <row r="7" spans="1:65" ht="16.5" customHeight="1" x14ac:dyDescent="0.25">
      <c r="A7" s="1">
        <v>1</v>
      </c>
      <c r="B7" s="11"/>
      <c r="C7" s="36"/>
      <c r="D7" s="19"/>
      <c r="E7" s="42"/>
      <c r="F7" s="19"/>
      <c r="G7" s="17"/>
      <c r="H7" s="17"/>
      <c r="I7" s="43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39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5"/>
      <c r="BD7" s="154"/>
      <c r="BE7" s="156"/>
      <c r="BF7" s="154"/>
      <c r="BG7" s="156"/>
      <c r="BH7" s="154"/>
      <c r="BI7" s="157"/>
      <c r="BJ7" s="33"/>
      <c r="BK7" s="8"/>
      <c r="BL7" s="8"/>
      <c r="BM7" s="8"/>
    </row>
    <row r="8" spans="1:65" ht="18" customHeight="1" x14ac:dyDescent="0.25">
      <c r="A8" s="1">
        <v>1</v>
      </c>
      <c r="B8" s="11"/>
      <c r="C8" s="46"/>
      <c r="D8" s="54" t="s">
        <v>155</v>
      </c>
      <c r="E8" s="48"/>
      <c r="F8" s="47"/>
      <c r="G8" s="49"/>
      <c r="H8" s="49"/>
      <c r="I8" s="50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51"/>
      <c r="BD8" s="47"/>
      <c r="BE8" s="47"/>
      <c r="BF8" s="47"/>
      <c r="BG8" s="52"/>
      <c r="BH8" s="47"/>
      <c r="BI8" s="53"/>
      <c r="BJ8" s="33"/>
      <c r="BK8" s="8"/>
      <c r="BL8" s="159" t="b">
        <f>IF(Mandantennummer="",FALSE,IF(OR(Land="",Bundesland&lt;&gt;Z_Bundesland),TRUE,FALSE))</f>
        <v>0</v>
      </c>
      <c r="BM8" s="8"/>
    </row>
    <row r="9" spans="1:65" ht="12.75" customHeight="1" x14ac:dyDescent="0.2">
      <c r="A9" s="1">
        <f>IF(LandListe_Auswahl=2,1,0)</f>
        <v>1</v>
      </c>
      <c r="B9" s="11"/>
      <c r="C9" s="36"/>
      <c r="D9" s="181" t="s">
        <v>156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38"/>
      <c r="BJ9" s="33"/>
      <c r="BK9" s="8"/>
      <c r="BL9" s="9"/>
      <c r="BM9" s="8"/>
    </row>
    <row r="10" spans="1:65" ht="12.75" customHeight="1" x14ac:dyDescent="0.2">
      <c r="A10" s="1">
        <f>IF(LandListe_Auswahl=2,1,0)</f>
        <v>1</v>
      </c>
      <c r="B10" s="11"/>
      <c r="C10" s="36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38"/>
      <c r="BJ10" s="33"/>
      <c r="BK10" s="8"/>
      <c r="BL10" s="9"/>
      <c r="BM10" s="8"/>
    </row>
    <row r="11" spans="1:65" ht="12.75" customHeight="1" x14ac:dyDescent="0.2">
      <c r="A11" s="1">
        <f>IF(LandListe_Auswahl=2,1,0)</f>
        <v>1</v>
      </c>
      <c r="B11" s="11"/>
      <c r="C11" s="36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38"/>
      <c r="BJ11" s="33"/>
      <c r="BK11" s="8"/>
      <c r="BL11" s="9"/>
      <c r="BM11" s="8"/>
    </row>
    <row r="12" spans="1:65" ht="12.75" hidden="1" customHeight="1" x14ac:dyDescent="0.2">
      <c r="A12" s="1">
        <f>IF(LandListe_Auswahl&lt;&gt;2,1,0)</f>
        <v>0</v>
      </c>
      <c r="B12" s="11"/>
      <c r="C12" s="36"/>
      <c r="D12" s="179" t="s">
        <v>157</v>
      </c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38"/>
      <c r="BJ12" s="33"/>
      <c r="BK12" s="8"/>
      <c r="BL12" s="9"/>
      <c r="BM12" s="8"/>
    </row>
    <row r="13" spans="1:65" ht="12.75" hidden="1" customHeight="1" x14ac:dyDescent="0.2">
      <c r="A13" s="1">
        <f>IF(LandListe_Auswahl&lt;&gt;2,1,0)</f>
        <v>0</v>
      </c>
      <c r="B13" s="11"/>
      <c r="C13" s="36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38"/>
      <c r="BJ13" s="33"/>
      <c r="BK13" s="8"/>
      <c r="BL13" s="8"/>
      <c r="BM13" s="8"/>
    </row>
    <row r="14" spans="1:65" ht="12.75" hidden="1" customHeight="1" x14ac:dyDescent="0.2">
      <c r="A14" s="1">
        <f>IF(LandListe_Auswahl&lt;&gt;2,1,0)</f>
        <v>0</v>
      </c>
      <c r="B14" s="11"/>
      <c r="C14" s="36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38"/>
      <c r="BJ14" s="33"/>
      <c r="BK14" s="8"/>
      <c r="BL14" s="8"/>
      <c r="BM14" s="8"/>
    </row>
    <row r="15" spans="1:65" ht="12.75" customHeight="1" x14ac:dyDescent="0.2">
      <c r="A15" s="1">
        <v>1</v>
      </c>
      <c r="B15" s="11"/>
      <c r="C15" s="36"/>
      <c r="D15" s="179" t="s">
        <v>38</v>
      </c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38"/>
      <c r="BJ15" s="11"/>
    </row>
    <row r="16" spans="1:65" ht="12.75" customHeight="1" x14ac:dyDescent="0.2">
      <c r="A16" s="1">
        <v>1</v>
      </c>
      <c r="B16" s="11"/>
      <c r="C16" s="36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38"/>
      <c r="BJ16" s="11"/>
    </row>
    <row r="17" spans="1:62" ht="6" customHeight="1" x14ac:dyDescent="0.2">
      <c r="A17" s="1">
        <v>1</v>
      </c>
      <c r="B17" s="11"/>
      <c r="C17" s="59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3"/>
      <c r="BF17" s="21"/>
      <c r="BG17" s="21"/>
      <c r="BH17" s="21"/>
      <c r="BI17" s="60"/>
      <c r="BJ17" s="11"/>
    </row>
    <row r="18" spans="1:62" ht="15" x14ac:dyDescent="0.25">
      <c r="A18" s="1">
        <v>1</v>
      </c>
      <c r="B18" s="11"/>
      <c r="C18" s="59"/>
      <c r="D18" s="62" t="s">
        <v>158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55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3"/>
      <c r="BF18" s="21"/>
      <c r="BG18" s="21"/>
      <c r="BH18" s="21"/>
      <c r="BI18" s="60"/>
      <c r="BJ18" s="11"/>
    </row>
    <row r="19" spans="1:62" ht="6" customHeight="1" x14ac:dyDescent="0.2">
      <c r="A19" s="1">
        <v>1</v>
      </c>
      <c r="B19" s="11"/>
      <c r="C19" s="59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3"/>
      <c r="BF19" s="21"/>
      <c r="BG19" s="21"/>
      <c r="BH19" s="21"/>
      <c r="BI19" s="60"/>
      <c r="BJ19" s="11"/>
    </row>
    <row r="20" spans="1:62" ht="12.75" customHeight="1" x14ac:dyDescent="0.2">
      <c r="A20" s="1">
        <v>1</v>
      </c>
      <c r="B20" s="11"/>
      <c r="C20" s="59"/>
      <c r="D20" s="21"/>
      <c r="E20" s="195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7"/>
      <c r="BI20" s="60"/>
      <c r="BJ20" s="11"/>
    </row>
    <row r="21" spans="1:62" ht="12.75" customHeight="1" x14ac:dyDescent="0.2">
      <c r="A21" s="1">
        <v>1</v>
      </c>
      <c r="B21" s="11"/>
      <c r="C21" s="59"/>
      <c r="D21" s="21"/>
      <c r="E21" s="64" t="s">
        <v>99</v>
      </c>
      <c r="F21" s="63"/>
      <c r="G21" s="63"/>
      <c r="H21" s="63"/>
      <c r="I21" s="63"/>
      <c r="J21" s="63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60"/>
      <c r="BJ21" s="11"/>
    </row>
    <row r="22" spans="1:62" ht="12.75" customHeight="1" x14ac:dyDescent="0.2">
      <c r="A22" s="1">
        <v>1</v>
      </c>
      <c r="B22" s="11"/>
      <c r="C22" s="59"/>
      <c r="D22" s="21"/>
      <c r="E22" s="195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7"/>
      <c r="BI22" s="60"/>
      <c r="BJ22" s="11"/>
    </row>
    <row r="23" spans="1:62" ht="12.75" customHeight="1" x14ac:dyDescent="0.3">
      <c r="A23" s="1">
        <v>1</v>
      </c>
      <c r="B23" s="11"/>
      <c r="C23" s="59"/>
      <c r="D23" s="21"/>
      <c r="E23" s="64" t="s">
        <v>159</v>
      </c>
      <c r="F23" s="21"/>
      <c r="G23" s="57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6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60"/>
      <c r="BJ23" s="11"/>
    </row>
    <row r="24" spans="1:62" ht="12.75" customHeight="1" x14ac:dyDescent="0.2">
      <c r="A24" s="1">
        <v>1</v>
      </c>
      <c r="B24" s="11"/>
      <c r="C24" s="59"/>
      <c r="D24" s="21"/>
      <c r="E24" s="198"/>
      <c r="F24" s="199"/>
      <c r="G24" s="199"/>
      <c r="H24" s="199"/>
      <c r="I24" s="199"/>
      <c r="J24" s="199"/>
      <c r="K24" s="200"/>
      <c r="L24" s="21"/>
      <c r="M24" s="195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7"/>
      <c r="BI24" s="60"/>
      <c r="BJ24" s="11"/>
    </row>
    <row r="25" spans="1:62" ht="12.75" customHeight="1" x14ac:dyDescent="0.2">
      <c r="A25" s="1">
        <v>1</v>
      </c>
      <c r="B25" s="11"/>
      <c r="C25" s="59"/>
      <c r="D25" s="21"/>
      <c r="E25" s="64" t="s">
        <v>141</v>
      </c>
      <c r="F25" s="21"/>
      <c r="G25" s="21"/>
      <c r="H25" s="21"/>
      <c r="I25" s="21"/>
      <c r="J25" s="21"/>
      <c r="K25" s="21"/>
      <c r="L25" s="21"/>
      <c r="M25" s="64" t="s">
        <v>11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60"/>
      <c r="BJ25" s="11"/>
    </row>
    <row r="26" spans="1:62" ht="12.75" customHeight="1" x14ac:dyDescent="0.2">
      <c r="A26" s="1">
        <v>1</v>
      </c>
      <c r="B26" s="11"/>
      <c r="C26" s="59"/>
      <c r="D26" s="21"/>
      <c r="E26" s="195" t="s">
        <v>59</v>
      </c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7"/>
      <c r="BI26" s="60"/>
      <c r="BJ26" s="11"/>
    </row>
    <row r="27" spans="1:62" ht="12.75" customHeight="1" x14ac:dyDescent="0.2">
      <c r="A27" s="1">
        <v>1</v>
      </c>
      <c r="B27" s="11"/>
      <c r="C27" s="59"/>
      <c r="D27" s="21"/>
      <c r="E27" s="64" t="s">
        <v>146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60"/>
      <c r="BJ27" s="11"/>
    </row>
    <row r="28" spans="1:62" ht="12.75" customHeight="1" x14ac:dyDescent="0.2">
      <c r="A28" s="1">
        <v>1</v>
      </c>
      <c r="B28" s="11"/>
      <c r="C28" s="36"/>
      <c r="D28" s="21"/>
      <c r="E28" s="195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7"/>
      <c r="BI28" s="60"/>
      <c r="BJ28" s="11"/>
    </row>
    <row r="29" spans="1:62" ht="12.75" customHeight="1" x14ac:dyDescent="0.2">
      <c r="A29" s="1">
        <v>1</v>
      </c>
      <c r="B29" s="11"/>
      <c r="C29" s="36"/>
      <c r="D29" s="21"/>
      <c r="E29" s="64" t="s">
        <v>257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66" t="s">
        <v>162</v>
      </c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60"/>
      <c r="BJ29" s="11"/>
    </row>
    <row r="30" spans="1:62" ht="12.75" customHeight="1" x14ac:dyDescent="0.2">
      <c r="A30" s="1">
        <v>1</v>
      </c>
      <c r="B30" s="11"/>
      <c r="C30" s="36"/>
      <c r="D30" s="19"/>
      <c r="E30" s="195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7"/>
      <c r="R30" s="21"/>
      <c r="S30" s="21"/>
      <c r="T30" s="195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7"/>
      <c r="BI30" s="60"/>
      <c r="BJ30" s="11"/>
    </row>
    <row r="31" spans="1:62" ht="12.75" customHeight="1" x14ac:dyDescent="0.2">
      <c r="A31" s="1">
        <v>1</v>
      </c>
      <c r="B31" s="11"/>
      <c r="C31" s="36"/>
      <c r="D31" s="19"/>
      <c r="E31" s="64" t="s">
        <v>161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64" t="s">
        <v>160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60"/>
      <c r="BJ31" s="11"/>
    </row>
    <row r="32" spans="1:62" ht="12.75" customHeight="1" x14ac:dyDescent="0.2">
      <c r="A32" s="1">
        <v>1</v>
      </c>
      <c r="B32" s="11"/>
      <c r="C32" s="36"/>
      <c r="D32" s="19"/>
      <c r="E32" s="195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2"/>
      <c r="AS32" s="21"/>
      <c r="AT32" s="21"/>
      <c r="AU32" s="21"/>
      <c r="AV32" s="213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5"/>
      <c r="BI32" s="60"/>
      <c r="BJ32" s="11"/>
    </row>
    <row r="33" spans="1:64" ht="12.75" customHeight="1" x14ac:dyDescent="0.2">
      <c r="A33" s="1">
        <v>1</v>
      </c>
      <c r="B33" s="11"/>
      <c r="C33" s="36"/>
      <c r="D33" s="19"/>
      <c r="E33" s="64" t="s">
        <v>11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64" t="s">
        <v>163</v>
      </c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60"/>
      <c r="BJ33" s="11"/>
    </row>
    <row r="34" spans="1:64" ht="15" customHeight="1" x14ac:dyDescent="0.2">
      <c r="A34" s="1">
        <v>1</v>
      </c>
      <c r="B34" s="11"/>
      <c r="C34" s="36"/>
      <c r="D34" s="19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58"/>
      <c r="BB34" s="58"/>
      <c r="BC34" s="58"/>
      <c r="BD34" s="58"/>
      <c r="BE34" s="21"/>
      <c r="BF34" s="21"/>
      <c r="BG34" s="21"/>
      <c r="BH34" s="21"/>
      <c r="BI34" s="60"/>
      <c r="BJ34" s="11"/>
    </row>
    <row r="35" spans="1:64" ht="12.75" customHeight="1" x14ac:dyDescent="0.2">
      <c r="A35" s="1">
        <v>1</v>
      </c>
      <c r="B35" s="11"/>
      <c r="C35" s="36"/>
      <c r="D35" s="19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58"/>
      <c r="BB35" s="58"/>
      <c r="BC35" s="58"/>
      <c r="BD35" s="58"/>
      <c r="BE35" s="21"/>
      <c r="BF35" s="21"/>
      <c r="BG35" s="21"/>
      <c r="BH35" s="21"/>
      <c r="BI35" s="60"/>
      <c r="BJ35" s="11"/>
    </row>
    <row r="36" spans="1:64" ht="14.25" customHeight="1" x14ac:dyDescent="0.2">
      <c r="A36" s="1">
        <v>1</v>
      </c>
      <c r="B36" s="11"/>
      <c r="C36" s="36"/>
      <c r="D36" s="19"/>
      <c r="E36" s="68" t="s">
        <v>164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58"/>
      <c r="BB36" s="58"/>
      <c r="BC36" s="58"/>
      <c r="BD36" s="58"/>
      <c r="BE36" s="21"/>
      <c r="BF36" s="21"/>
      <c r="BG36" s="21"/>
      <c r="BH36" s="21"/>
      <c r="BI36" s="60"/>
      <c r="BJ36" s="11"/>
    </row>
    <row r="37" spans="1:64" ht="16.5" customHeight="1" x14ac:dyDescent="0.2">
      <c r="A37" s="1">
        <v>1</v>
      </c>
      <c r="B37" s="11"/>
      <c r="C37" s="69"/>
      <c r="D37" s="223" t="s">
        <v>165</v>
      </c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71"/>
      <c r="BJ37" s="11"/>
    </row>
    <row r="38" spans="1:64" ht="16.5" customHeight="1" x14ac:dyDescent="0.2">
      <c r="A38" s="1">
        <v>1</v>
      </c>
      <c r="B38" s="11"/>
      <c r="C38" s="36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0"/>
      <c r="BJ38" s="11"/>
    </row>
    <row r="39" spans="1:64" ht="25.5" customHeight="1" x14ac:dyDescent="0.2">
      <c r="A39" s="1">
        <v>1</v>
      </c>
      <c r="B39" s="11"/>
      <c r="C39" s="36"/>
      <c r="D39" s="72" t="s">
        <v>166</v>
      </c>
      <c r="E39" s="201" t="s">
        <v>167</v>
      </c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"/>
      <c r="BJ39" s="11"/>
    </row>
    <row r="40" spans="1:64" ht="25.5" customHeight="1" x14ac:dyDescent="0.2">
      <c r="A40" s="1">
        <v>1</v>
      </c>
      <c r="B40" s="11"/>
      <c r="C40" s="36"/>
      <c r="D40" s="72" t="s">
        <v>166</v>
      </c>
      <c r="E40" s="201" t="s">
        <v>168</v>
      </c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60"/>
      <c r="BJ40" s="11"/>
    </row>
    <row r="41" spans="1:64" ht="10.5" customHeight="1" x14ac:dyDescent="0.2">
      <c r="A41" s="1">
        <v>1</v>
      </c>
      <c r="B41" s="11"/>
      <c r="C41" s="36"/>
      <c r="D41" s="19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21"/>
      <c r="BF41" s="21"/>
      <c r="BG41" s="21"/>
      <c r="BH41" s="21"/>
      <c r="BI41" s="60"/>
      <c r="BJ41" s="11"/>
    </row>
    <row r="42" spans="1:64" ht="12.75" customHeight="1" x14ac:dyDescent="0.2">
      <c r="A42" s="1">
        <v>1</v>
      </c>
      <c r="B42" s="11"/>
      <c r="C42" s="36"/>
      <c r="D42" s="19"/>
      <c r="E42" s="73" t="s">
        <v>2</v>
      </c>
      <c r="F42" s="58"/>
      <c r="G42" s="58"/>
      <c r="H42" s="58"/>
      <c r="I42" s="58"/>
      <c r="J42" s="58"/>
      <c r="K42" s="58"/>
      <c r="L42" s="58"/>
      <c r="M42" s="14"/>
      <c r="N42" s="228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30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21"/>
      <c r="BF42" s="21"/>
      <c r="BG42" s="21"/>
      <c r="BH42" s="21"/>
      <c r="BI42" s="60"/>
      <c r="BJ42" s="11"/>
    </row>
    <row r="43" spans="1:64" ht="10.5" customHeight="1" x14ac:dyDescent="0.2">
      <c r="A43" s="1">
        <v>1</v>
      </c>
      <c r="B43" s="11"/>
      <c r="C43" s="36"/>
      <c r="D43" s="19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21"/>
      <c r="BF43" s="21"/>
      <c r="BG43" s="21"/>
      <c r="BH43" s="21"/>
      <c r="BI43" s="60"/>
      <c r="BJ43" s="11"/>
    </row>
    <row r="44" spans="1:64" ht="12.75" customHeight="1" x14ac:dyDescent="0.2">
      <c r="A44" s="1">
        <v>1</v>
      </c>
      <c r="B44" s="11"/>
      <c r="C44" s="36"/>
      <c r="D44" s="19"/>
      <c r="E44" s="73" t="s">
        <v>169</v>
      </c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21"/>
      <c r="BF44" s="21"/>
      <c r="BG44" s="21"/>
      <c r="BH44" s="21"/>
      <c r="BI44" s="60"/>
      <c r="BJ44" s="11"/>
    </row>
    <row r="45" spans="1:64" ht="6" customHeight="1" x14ac:dyDescent="0.2">
      <c r="A45" s="1">
        <v>1</v>
      </c>
      <c r="B45" s="11"/>
      <c r="C45" s="36"/>
      <c r="D45" s="19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21"/>
      <c r="BF45" s="21"/>
      <c r="BG45" s="21"/>
      <c r="BH45" s="21"/>
      <c r="BI45" s="60"/>
      <c r="BJ45" s="11"/>
    </row>
    <row r="46" spans="1:64" ht="12.75" customHeight="1" x14ac:dyDescent="0.2">
      <c r="A46" s="1">
        <v>1</v>
      </c>
      <c r="B46" s="11"/>
      <c r="C46" s="36"/>
      <c r="D46" s="19"/>
      <c r="E46" s="203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5"/>
      <c r="BI46" s="60"/>
      <c r="BJ46" s="11"/>
      <c r="BL46" s="158" t="b">
        <f>IF(Mandantennummer="",FALSE,IF(Z_NameSteuerpflichtiger="",FALSE,IF(Z_NameSteuerpflichtiger&lt;&gt;Z_KontoInhaber,TRUE,FALSE)))</f>
        <v>0</v>
      </c>
    </row>
    <row r="47" spans="1:64" ht="12.75" customHeight="1" x14ac:dyDescent="0.2">
      <c r="A47" s="1">
        <v>1</v>
      </c>
      <c r="B47" s="11"/>
      <c r="C47" s="36"/>
      <c r="D47" s="19"/>
      <c r="E47" s="74" t="s">
        <v>170</v>
      </c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21"/>
      <c r="BF47" s="21"/>
      <c r="BG47" s="21"/>
      <c r="BH47" s="21"/>
      <c r="BI47" s="60"/>
      <c r="BJ47" s="11"/>
    </row>
    <row r="48" spans="1:64" ht="10.5" customHeight="1" x14ac:dyDescent="0.2">
      <c r="A48" s="1">
        <v>1</v>
      </c>
      <c r="B48" s="11"/>
      <c r="C48" s="36"/>
      <c r="D48" s="19"/>
      <c r="E48" s="74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21"/>
      <c r="BF48" s="21"/>
      <c r="BG48" s="21"/>
      <c r="BH48" s="21"/>
      <c r="BI48" s="60"/>
      <c r="BJ48" s="11"/>
    </row>
    <row r="49" spans="1:65" ht="10.5" customHeight="1" x14ac:dyDescent="0.2">
      <c r="A49" s="1">
        <v>1</v>
      </c>
      <c r="B49" s="11"/>
      <c r="C49" s="36"/>
      <c r="D49" s="19"/>
      <c r="E49" s="14"/>
      <c r="F49" s="145"/>
      <c r="G49" s="73"/>
      <c r="H49" s="58"/>
      <c r="I49" s="73" t="s">
        <v>171</v>
      </c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21"/>
      <c r="BF49" s="21"/>
      <c r="BG49" s="21"/>
      <c r="BH49" s="21"/>
      <c r="BI49" s="60"/>
      <c r="BJ49" s="11"/>
    </row>
    <row r="50" spans="1:65" ht="15" customHeight="1" x14ac:dyDescent="0.2">
      <c r="A50" s="1">
        <v>1</v>
      </c>
      <c r="B50" s="11"/>
      <c r="C50" s="36"/>
      <c r="D50" s="19"/>
      <c r="E50" s="74"/>
      <c r="F50" s="58"/>
      <c r="G50" s="75"/>
      <c r="H50" s="58"/>
      <c r="I50" s="75" t="s">
        <v>172</v>
      </c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21"/>
      <c r="BF50" s="21"/>
      <c r="BG50" s="21"/>
      <c r="BH50" s="21"/>
      <c r="BI50" s="60"/>
      <c r="BJ50" s="11"/>
    </row>
    <row r="51" spans="1:65" ht="3" customHeight="1" x14ac:dyDescent="0.2">
      <c r="A51" s="1">
        <v>1</v>
      </c>
      <c r="B51" s="11"/>
      <c r="C51" s="36"/>
      <c r="D51" s="19"/>
      <c r="E51" s="141"/>
      <c r="F51" s="120"/>
      <c r="G51" s="119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1"/>
      <c r="BJ51" s="11"/>
    </row>
    <row r="52" spans="1:65" ht="10.5" customHeight="1" x14ac:dyDescent="0.2">
      <c r="A52" s="1">
        <v>1</v>
      </c>
      <c r="B52" s="11"/>
      <c r="C52" s="36"/>
      <c r="D52" s="19"/>
      <c r="E52" s="142"/>
      <c r="F52" s="145"/>
      <c r="G52" s="122"/>
      <c r="H52" s="122"/>
      <c r="I52" s="216" t="s">
        <v>173</v>
      </c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122"/>
      <c r="BE52" s="122"/>
      <c r="BF52" s="122"/>
      <c r="BG52" s="122"/>
      <c r="BH52" s="122"/>
      <c r="BI52" s="123"/>
      <c r="BJ52" s="11"/>
    </row>
    <row r="53" spans="1:65" ht="15" customHeight="1" x14ac:dyDescent="0.2">
      <c r="A53" s="1">
        <v>1</v>
      </c>
      <c r="B53" s="11"/>
      <c r="C53" s="36"/>
      <c r="D53" s="19"/>
      <c r="E53" s="126"/>
      <c r="F53" s="127"/>
      <c r="G53" s="122"/>
      <c r="H53" s="124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  <c r="AQ53" s="218"/>
      <c r="AR53" s="218"/>
      <c r="AS53" s="218"/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124"/>
      <c r="BE53" s="124"/>
      <c r="BF53" s="124"/>
      <c r="BG53" s="124"/>
      <c r="BH53" s="124"/>
      <c r="BI53" s="125"/>
      <c r="BJ53" s="11"/>
    </row>
    <row r="54" spans="1:65" ht="1.5" customHeight="1" x14ac:dyDescent="0.2">
      <c r="A54" s="1">
        <f t="shared" ref="A54:A95" si="0">INDEX(LandListe,LandListe_Auswahl,BL54)</f>
        <v>1</v>
      </c>
      <c r="B54" s="11"/>
      <c r="C54" s="36"/>
      <c r="D54" s="19"/>
      <c r="E54" s="128"/>
      <c r="F54" s="129"/>
      <c r="G54" s="130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19"/>
      <c r="BG54" s="19"/>
      <c r="BH54" s="19"/>
      <c r="BI54" s="38"/>
      <c r="BJ54" s="11"/>
      <c r="BL54" s="1">
        <v>6</v>
      </c>
    </row>
    <row r="55" spans="1:65" ht="10.5" customHeight="1" x14ac:dyDescent="0.2">
      <c r="A55" s="1">
        <f t="shared" si="0"/>
        <v>1</v>
      </c>
      <c r="B55" s="11"/>
      <c r="C55" s="36"/>
      <c r="D55" s="19"/>
      <c r="E55" s="131"/>
      <c r="F55" s="129"/>
      <c r="G55" s="130"/>
      <c r="H55" s="82"/>
      <c r="I55" s="146"/>
      <c r="J55" s="83"/>
      <c r="K55" s="84" t="s">
        <v>174</v>
      </c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146"/>
      <c r="AB55" s="83"/>
      <c r="AC55" s="84" t="s">
        <v>175</v>
      </c>
      <c r="AD55" s="84"/>
      <c r="AE55" s="84"/>
      <c r="AF55" s="84"/>
      <c r="AG55" s="84"/>
      <c r="AH55" s="84"/>
      <c r="AI55" s="84"/>
      <c r="AJ55" s="88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8"/>
      <c r="AV55" s="86"/>
      <c r="AW55" s="89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90"/>
      <c r="BJ55" s="11"/>
      <c r="BL55" s="153">
        <v>6</v>
      </c>
      <c r="BM55" s="1" t="s">
        <v>252</v>
      </c>
    </row>
    <row r="56" spans="1:65" ht="1.5" customHeight="1" x14ac:dyDescent="0.2">
      <c r="A56" s="1">
        <f t="shared" si="0"/>
        <v>1</v>
      </c>
      <c r="B56" s="11"/>
      <c r="C56" s="36"/>
      <c r="D56" s="19"/>
      <c r="E56" s="128"/>
      <c r="F56" s="129"/>
      <c r="G56" s="130"/>
      <c r="H56" s="44"/>
      <c r="I56" s="21"/>
      <c r="J56" s="21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21"/>
      <c r="AB56" s="21"/>
      <c r="AC56" s="73"/>
      <c r="AD56" s="73"/>
      <c r="AE56" s="73"/>
      <c r="AF56" s="73"/>
      <c r="AG56" s="73"/>
      <c r="AH56" s="73"/>
      <c r="AI56" s="89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9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90"/>
      <c r="BJ56" s="11"/>
      <c r="BL56" s="153">
        <v>6</v>
      </c>
    </row>
    <row r="57" spans="1:65" ht="1.5" customHeight="1" x14ac:dyDescent="0.2">
      <c r="A57" s="1">
        <f t="shared" si="0"/>
        <v>1</v>
      </c>
      <c r="B57" s="11"/>
      <c r="C57" s="36"/>
      <c r="D57" s="19"/>
      <c r="E57" s="128"/>
      <c r="F57" s="129"/>
      <c r="G57" s="130"/>
      <c r="H57" s="97"/>
      <c r="I57" s="98"/>
      <c r="J57" s="98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8"/>
      <c r="AB57" s="98"/>
      <c r="AC57" s="99"/>
      <c r="AD57" s="99"/>
      <c r="AE57" s="99"/>
      <c r="AF57" s="99"/>
      <c r="AG57" s="99"/>
      <c r="AH57" s="99"/>
      <c r="AI57" s="99"/>
      <c r="AJ57" s="100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0"/>
      <c r="AV57" s="101"/>
      <c r="AW57" s="102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3"/>
      <c r="BJ57" s="11"/>
      <c r="BL57" s="153">
        <v>7</v>
      </c>
    </row>
    <row r="58" spans="1:65" ht="10.5" customHeight="1" x14ac:dyDescent="0.2">
      <c r="A58" s="1">
        <f t="shared" si="0"/>
        <v>1</v>
      </c>
      <c r="B58" s="11"/>
      <c r="C58" s="36"/>
      <c r="D58" s="19"/>
      <c r="E58" s="128"/>
      <c r="F58" s="129"/>
      <c r="G58" s="130"/>
      <c r="H58" s="44"/>
      <c r="I58" s="145"/>
      <c r="J58" s="21"/>
      <c r="K58" s="73" t="s">
        <v>0</v>
      </c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145"/>
      <c r="AB58" s="21"/>
      <c r="AC58" s="73" t="s">
        <v>175</v>
      </c>
      <c r="AD58" s="73"/>
      <c r="AE58" s="73"/>
      <c r="AF58" s="73"/>
      <c r="AG58" s="73"/>
      <c r="AH58" s="73"/>
      <c r="AI58" s="89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9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90"/>
      <c r="BJ58" s="11"/>
      <c r="BL58" s="153">
        <v>7</v>
      </c>
    </row>
    <row r="59" spans="1:65" ht="1.5" customHeight="1" x14ac:dyDescent="0.2">
      <c r="A59" s="1">
        <f t="shared" si="0"/>
        <v>1</v>
      </c>
      <c r="B59" s="11"/>
      <c r="C59" s="36"/>
      <c r="D59" s="19"/>
      <c r="E59" s="128"/>
      <c r="F59" s="129"/>
      <c r="G59" s="130"/>
      <c r="H59" s="82"/>
      <c r="I59" s="83"/>
      <c r="J59" s="83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3"/>
      <c r="AB59" s="83"/>
      <c r="AC59" s="84"/>
      <c r="AD59" s="84"/>
      <c r="AE59" s="84"/>
      <c r="AF59" s="84"/>
      <c r="AG59" s="84"/>
      <c r="AH59" s="84"/>
      <c r="AI59" s="84"/>
      <c r="AJ59" s="88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8"/>
      <c r="AV59" s="86"/>
      <c r="AW59" s="89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90"/>
      <c r="BJ59" s="11"/>
      <c r="BL59" s="153">
        <v>7</v>
      </c>
    </row>
    <row r="60" spans="1:65" ht="1.5" hidden="1" customHeight="1" x14ac:dyDescent="0.2">
      <c r="A60" s="1">
        <f t="shared" si="0"/>
        <v>0</v>
      </c>
      <c r="B60" s="11"/>
      <c r="C60" s="36"/>
      <c r="D60" s="19"/>
      <c r="E60" s="128"/>
      <c r="F60" s="129"/>
      <c r="G60" s="130"/>
      <c r="H60" s="104"/>
      <c r="I60" s="70"/>
      <c r="J60" s="70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70"/>
      <c r="AB60" s="70"/>
      <c r="AC60" s="105"/>
      <c r="AD60" s="105"/>
      <c r="AE60" s="105"/>
      <c r="AF60" s="105"/>
      <c r="AG60" s="105"/>
      <c r="AH60" s="105"/>
      <c r="AI60" s="102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2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3"/>
      <c r="BJ60" s="11"/>
      <c r="BL60" s="153">
        <v>10</v>
      </c>
    </row>
    <row r="61" spans="1:65" ht="10.5" hidden="1" customHeight="1" x14ac:dyDescent="0.2">
      <c r="A61" s="1">
        <f t="shared" si="0"/>
        <v>0</v>
      </c>
      <c r="B61" s="11"/>
      <c r="C61" s="36"/>
      <c r="D61" s="19"/>
      <c r="E61" s="128"/>
      <c r="F61" s="129"/>
      <c r="G61" s="130"/>
      <c r="H61" s="82"/>
      <c r="I61" s="146"/>
      <c r="J61" s="83"/>
      <c r="K61" s="84" t="s">
        <v>176</v>
      </c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146"/>
      <c r="AB61" s="83"/>
      <c r="AC61" s="84" t="s">
        <v>175</v>
      </c>
      <c r="AD61" s="84"/>
      <c r="AE61" s="84"/>
      <c r="AF61" s="84"/>
      <c r="AG61" s="84"/>
      <c r="AH61" s="84"/>
      <c r="AI61" s="84"/>
      <c r="AJ61" s="88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90"/>
      <c r="BJ61" s="11"/>
      <c r="BL61" s="153">
        <v>10</v>
      </c>
    </row>
    <row r="62" spans="1:65" ht="1.5" hidden="1" customHeight="1" x14ac:dyDescent="0.2">
      <c r="A62" s="1">
        <f t="shared" si="0"/>
        <v>0</v>
      </c>
      <c r="B62" s="11"/>
      <c r="C62" s="36"/>
      <c r="D62" s="19"/>
      <c r="E62" s="128"/>
      <c r="F62" s="129"/>
      <c r="G62" s="130"/>
      <c r="H62" s="82"/>
      <c r="I62" s="83"/>
      <c r="J62" s="83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3"/>
      <c r="AB62" s="83"/>
      <c r="AC62" s="84"/>
      <c r="AD62" s="84"/>
      <c r="AE62" s="84"/>
      <c r="AF62" s="84"/>
      <c r="AG62" s="84"/>
      <c r="AH62" s="84"/>
      <c r="AI62" s="84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90"/>
      <c r="BJ62" s="11"/>
      <c r="BL62" s="153">
        <v>10</v>
      </c>
    </row>
    <row r="63" spans="1:65" ht="1.5" customHeight="1" x14ac:dyDescent="0.2">
      <c r="A63" s="1">
        <f t="shared" si="0"/>
        <v>1</v>
      </c>
      <c r="B63" s="11"/>
      <c r="C63" s="36"/>
      <c r="D63" s="19"/>
      <c r="E63" s="128"/>
      <c r="F63" s="129"/>
      <c r="G63" s="130"/>
      <c r="H63" s="106"/>
      <c r="I63" s="98"/>
      <c r="J63" s="98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8"/>
      <c r="AB63" s="98"/>
      <c r="AC63" s="99"/>
      <c r="AD63" s="99"/>
      <c r="AE63" s="99"/>
      <c r="AF63" s="99"/>
      <c r="AG63" s="99"/>
      <c r="AH63" s="99"/>
      <c r="AI63" s="99"/>
      <c r="AJ63" s="100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3"/>
      <c r="BJ63" s="11"/>
      <c r="BL63" s="153">
        <v>8</v>
      </c>
    </row>
    <row r="64" spans="1:65" ht="10.5" customHeight="1" x14ac:dyDescent="0.2">
      <c r="A64" s="1">
        <f t="shared" si="0"/>
        <v>1</v>
      </c>
      <c r="B64" s="11"/>
      <c r="C64" s="36"/>
      <c r="D64" s="19"/>
      <c r="E64" s="128"/>
      <c r="F64" s="129"/>
      <c r="G64" s="130"/>
      <c r="H64" s="83"/>
      <c r="I64" s="146"/>
      <c r="J64" s="83"/>
      <c r="K64" s="84" t="s">
        <v>1</v>
      </c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3"/>
      <c r="AB64" s="83"/>
      <c r="AC64" s="84"/>
      <c r="AD64" s="84"/>
      <c r="AE64" s="84"/>
      <c r="AF64" s="84"/>
      <c r="AG64" s="84"/>
      <c r="AH64" s="84"/>
      <c r="AI64" s="84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90"/>
      <c r="BJ64" s="11"/>
      <c r="BL64" s="153">
        <v>8</v>
      </c>
    </row>
    <row r="65" spans="1:64" ht="1.5" customHeight="1" x14ac:dyDescent="0.2">
      <c r="A65" s="1">
        <f t="shared" si="0"/>
        <v>1</v>
      </c>
      <c r="B65" s="11"/>
      <c r="C65" s="36"/>
      <c r="D65" s="14"/>
      <c r="E65" s="128"/>
      <c r="F65" s="129"/>
      <c r="G65" s="130"/>
      <c r="H65" s="15"/>
      <c r="I65" s="15"/>
      <c r="J65" s="15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5"/>
      <c r="AB65" s="15"/>
      <c r="AC65" s="16"/>
      <c r="AD65" s="16"/>
      <c r="AE65" s="16"/>
      <c r="AF65" s="16"/>
      <c r="AG65" s="16"/>
      <c r="AH65" s="16"/>
      <c r="AI65" s="16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90"/>
      <c r="BJ65" s="11"/>
      <c r="BL65" s="153">
        <v>8</v>
      </c>
    </row>
    <row r="66" spans="1:64" ht="1.5" hidden="1" customHeight="1" x14ac:dyDescent="0.2">
      <c r="A66" s="1">
        <f t="shared" si="0"/>
        <v>0</v>
      </c>
      <c r="B66" s="11"/>
      <c r="C66" s="36"/>
      <c r="D66" s="14"/>
      <c r="E66" s="128"/>
      <c r="F66" s="129"/>
      <c r="G66" s="130"/>
      <c r="H66" s="69"/>
      <c r="I66" s="70"/>
      <c r="J66" s="70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70"/>
      <c r="AB66" s="70"/>
      <c r="AC66" s="105"/>
      <c r="AD66" s="105"/>
      <c r="AE66" s="105"/>
      <c r="AF66" s="105"/>
      <c r="AG66" s="105"/>
      <c r="AH66" s="105"/>
      <c r="AI66" s="105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3"/>
      <c r="BJ66" s="11"/>
      <c r="BL66" s="153">
        <v>9</v>
      </c>
    </row>
    <row r="67" spans="1:64" ht="10.5" hidden="1" customHeight="1" x14ac:dyDescent="0.2">
      <c r="A67" s="1">
        <f t="shared" si="0"/>
        <v>0</v>
      </c>
      <c r="B67" s="11"/>
      <c r="C67" s="36"/>
      <c r="D67" s="14"/>
      <c r="E67" s="128"/>
      <c r="F67" s="129"/>
      <c r="G67" s="130"/>
      <c r="H67" s="15"/>
      <c r="I67" s="145"/>
      <c r="J67" s="15"/>
      <c r="K67" s="16" t="s">
        <v>181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5"/>
      <c r="AB67" s="15"/>
      <c r="AC67" s="16"/>
      <c r="AD67" s="16"/>
      <c r="AE67" s="16"/>
      <c r="AF67" s="16"/>
      <c r="AG67" s="16"/>
      <c r="AH67" s="16"/>
      <c r="AI67" s="16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90"/>
      <c r="BJ67" s="11"/>
      <c r="BL67" s="153">
        <v>9</v>
      </c>
    </row>
    <row r="68" spans="1:64" ht="1.5" hidden="1" customHeight="1" x14ac:dyDescent="0.2">
      <c r="A68" s="1">
        <f t="shared" si="0"/>
        <v>0</v>
      </c>
      <c r="B68" s="11"/>
      <c r="C68" s="36"/>
      <c r="D68" s="14"/>
      <c r="E68" s="128"/>
      <c r="F68" s="129"/>
      <c r="G68" s="130"/>
      <c r="H68" s="15"/>
      <c r="I68" s="15"/>
      <c r="J68" s="15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5"/>
      <c r="AB68" s="15"/>
      <c r="AC68" s="16"/>
      <c r="AD68" s="16"/>
      <c r="AE68" s="16"/>
      <c r="AF68" s="16"/>
      <c r="AG68" s="16"/>
      <c r="AH68" s="16"/>
      <c r="AI68" s="16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90"/>
      <c r="BJ68" s="11"/>
      <c r="BL68" s="153">
        <v>9</v>
      </c>
    </row>
    <row r="69" spans="1:64" ht="1.5" hidden="1" customHeight="1" x14ac:dyDescent="0.2">
      <c r="A69" s="1">
        <f t="shared" si="0"/>
        <v>0</v>
      </c>
      <c r="B69" s="11"/>
      <c r="C69" s="36"/>
      <c r="D69" s="14"/>
      <c r="E69" s="132"/>
      <c r="F69" s="133"/>
      <c r="G69" s="134"/>
      <c r="H69" s="107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1"/>
      <c r="BB69" s="101"/>
      <c r="BC69" s="101"/>
      <c r="BD69" s="101"/>
      <c r="BE69" s="101"/>
      <c r="BF69" s="101"/>
      <c r="BG69" s="101"/>
      <c r="BH69" s="101"/>
      <c r="BI69" s="103"/>
      <c r="BJ69" s="11"/>
      <c r="BL69" s="153">
        <v>11</v>
      </c>
    </row>
    <row r="70" spans="1:64" ht="10.5" hidden="1" customHeight="1" x14ac:dyDescent="0.2">
      <c r="A70" s="1">
        <f t="shared" si="0"/>
        <v>0</v>
      </c>
      <c r="B70" s="11"/>
      <c r="C70" s="36"/>
      <c r="D70" s="14"/>
      <c r="E70" s="132"/>
      <c r="F70" s="133"/>
      <c r="G70" s="134"/>
      <c r="H70" s="73"/>
      <c r="I70" s="145"/>
      <c r="J70" s="73"/>
      <c r="K70" s="73" t="s">
        <v>177</v>
      </c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85"/>
      <c r="BB70" s="85"/>
      <c r="BC70" s="85"/>
      <c r="BD70" s="85"/>
      <c r="BE70" s="85"/>
      <c r="BF70" s="85"/>
      <c r="BG70" s="85"/>
      <c r="BH70" s="85"/>
      <c r="BI70" s="90"/>
      <c r="BJ70" s="11"/>
      <c r="BL70" s="153">
        <v>11</v>
      </c>
    </row>
    <row r="71" spans="1:64" ht="1.5" hidden="1" customHeight="1" x14ac:dyDescent="0.2">
      <c r="A71" s="1">
        <f t="shared" si="0"/>
        <v>0</v>
      </c>
      <c r="B71" s="11"/>
      <c r="C71" s="36"/>
      <c r="D71" s="14"/>
      <c r="E71" s="132"/>
      <c r="F71" s="133"/>
      <c r="G71" s="134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85"/>
      <c r="BB71" s="85"/>
      <c r="BC71" s="85"/>
      <c r="BD71" s="85"/>
      <c r="BE71" s="85"/>
      <c r="BF71" s="85"/>
      <c r="BG71" s="85"/>
      <c r="BH71" s="85"/>
      <c r="BI71" s="90"/>
      <c r="BJ71" s="11"/>
      <c r="BL71" s="153">
        <v>11</v>
      </c>
    </row>
    <row r="72" spans="1:64" ht="1.5" customHeight="1" x14ac:dyDescent="0.2">
      <c r="A72" s="1">
        <f t="shared" si="0"/>
        <v>1</v>
      </c>
      <c r="B72" s="11"/>
      <c r="C72" s="36"/>
      <c r="D72" s="14"/>
      <c r="E72" s="128"/>
      <c r="F72" s="129"/>
      <c r="G72" s="130"/>
      <c r="H72" s="34"/>
      <c r="I72" s="18"/>
      <c r="J72" s="18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8"/>
      <c r="Z72" s="108"/>
      <c r="AA72" s="109"/>
      <c r="AB72" s="109"/>
      <c r="AC72" s="108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8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3"/>
      <c r="BJ72" s="11"/>
      <c r="BL72" s="153">
        <v>12</v>
      </c>
    </row>
    <row r="73" spans="1:64" ht="10.5" customHeight="1" x14ac:dyDescent="0.2">
      <c r="A73" s="1">
        <f t="shared" si="0"/>
        <v>1</v>
      </c>
      <c r="B73" s="11"/>
      <c r="C73" s="36"/>
      <c r="D73" s="77"/>
      <c r="E73" s="135"/>
      <c r="F73" s="136"/>
      <c r="G73" s="137"/>
      <c r="H73" s="77"/>
      <c r="I73" s="145"/>
      <c r="J73" s="77"/>
      <c r="K73" s="73" t="s">
        <v>178</v>
      </c>
      <c r="L73" s="73"/>
      <c r="M73" s="73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73"/>
      <c r="AA73" s="77"/>
      <c r="AB73" s="78"/>
      <c r="AC73" s="91"/>
      <c r="AD73" s="91"/>
      <c r="AE73" s="91"/>
      <c r="AF73" s="91"/>
      <c r="AG73" s="73"/>
      <c r="AH73" s="73"/>
      <c r="AI73" s="73"/>
      <c r="AJ73" s="73"/>
      <c r="AK73" s="73"/>
      <c r="AL73" s="73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92"/>
      <c r="BJ73" s="79"/>
      <c r="BL73" s="153">
        <v>12</v>
      </c>
    </row>
    <row r="74" spans="1:64" ht="1.5" customHeight="1" x14ac:dyDescent="0.2">
      <c r="A74" s="1">
        <f t="shared" si="0"/>
        <v>1</v>
      </c>
      <c r="B74" s="11"/>
      <c r="C74" s="36"/>
      <c r="D74" s="77"/>
      <c r="E74" s="135"/>
      <c r="F74" s="136"/>
      <c r="G74" s="137"/>
      <c r="H74" s="77"/>
      <c r="I74" s="77"/>
      <c r="J74" s="77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7"/>
      <c r="AB74" s="77"/>
      <c r="AC74" s="73"/>
      <c r="AD74" s="91"/>
      <c r="AE74" s="91"/>
      <c r="AF74" s="91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92"/>
      <c r="BJ74" s="79"/>
      <c r="BL74" s="153">
        <v>12</v>
      </c>
    </row>
    <row r="75" spans="1:64" ht="1.5" customHeight="1" x14ac:dyDescent="0.2">
      <c r="A75" s="1">
        <f t="shared" si="0"/>
        <v>1</v>
      </c>
      <c r="B75" s="11"/>
      <c r="C75" s="36"/>
      <c r="D75" s="77"/>
      <c r="E75" s="135"/>
      <c r="F75" s="136"/>
      <c r="G75" s="137"/>
      <c r="H75" s="110"/>
      <c r="I75" s="111"/>
      <c r="J75" s="111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11"/>
      <c r="AB75" s="111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17"/>
      <c r="BJ75" s="79"/>
      <c r="BL75" s="153">
        <v>15</v>
      </c>
    </row>
    <row r="76" spans="1:64" ht="10.5" customHeight="1" x14ac:dyDescent="0.2">
      <c r="A76" s="1">
        <f t="shared" si="0"/>
        <v>1</v>
      </c>
      <c r="B76" s="11"/>
      <c r="C76" s="36"/>
      <c r="D76" s="77"/>
      <c r="E76" s="135"/>
      <c r="F76" s="136"/>
      <c r="G76" s="137"/>
      <c r="H76" s="77"/>
      <c r="I76" s="145"/>
      <c r="J76" s="77"/>
      <c r="K76" s="73" t="s">
        <v>179</v>
      </c>
      <c r="L76" s="73"/>
      <c r="M76" s="73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1"/>
      <c r="AB76" s="81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92"/>
      <c r="BJ76" s="79"/>
      <c r="BL76" s="153">
        <v>15</v>
      </c>
    </row>
    <row r="77" spans="1:64" ht="1.5" customHeight="1" x14ac:dyDescent="0.2">
      <c r="A77" s="1">
        <f t="shared" si="0"/>
        <v>1</v>
      </c>
      <c r="B77" s="11"/>
      <c r="C77" s="36"/>
      <c r="D77" s="77"/>
      <c r="E77" s="135"/>
      <c r="F77" s="136"/>
      <c r="G77" s="137"/>
      <c r="H77" s="77"/>
      <c r="I77" s="77"/>
      <c r="J77" s="77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7"/>
      <c r="AB77" s="77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92"/>
      <c r="BJ77" s="79"/>
      <c r="BL77" s="153">
        <v>15</v>
      </c>
    </row>
    <row r="78" spans="1:64" ht="1.5" hidden="1" customHeight="1" x14ac:dyDescent="0.2">
      <c r="A78" s="1">
        <f t="shared" si="0"/>
        <v>0</v>
      </c>
      <c r="B78" s="11"/>
      <c r="C78" s="36"/>
      <c r="D78" s="77"/>
      <c r="E78" s="135"/>
      <c r="F78" s="136"/>
      <c r="G78" s="137"/>
      <c r="H78" s="110"/>
      <c r="I78" s="111"/>
      <c r="J78" s="111"/>
      <c r="K78" s="105"/>
      <c r="L78" s="105"/>
      <c r="M78" s="105"/>
      <c r="N78" s="112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4"/>
      <c r="AB78" s="114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17"/>
      <c r="BJ78" s="79"/>
      <c r="BL78" s="153">
        <v>13</v>
      </c>
    </row>
    <row r="79" spans="1:64" ht="10.5" hidden="1" customHeight="1" x14ac:dyDescent="0.2">
      <c r="A79" s="1">
        <f t="shared" si="0"/>
        <v>0</v>
      </c>
      <c r="B79" s="11"/>
      <c r="C79" s="36"/>
      <c r="D79" s="77"/>
      <c r="E79" s="135"/>
      <c r="F79" s="136"/>
      <c r="G79" s="137"/>
      <c r="H79" s="77"/>
      <c r="I79" s="145"/>
      <c r="J79" s="77"/>
      <c r="K79" s="73" t="s">
        <v>180</v>
      </c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7"/>
      <c r="AB79" s="77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92"/>
      <c r="BJ79" s="79"/>
      <c r="BL79" s="153">
        <v>13</v>
      </c>
    </row>
    <row r="80" spans="1:64" ht="1.5" hidden="1" customHeight="1" x14ac:dyDescent="0.2">
      <c r="A80" s="1">
        <f t="shared" si="0"/>
        <v>0</v>
      </c>
      <c r="B80" s="11"/>
      <c r="C80" s="36"/>
      <c r="D80" s="77"/>
      <c r="E80" s="135"/>
      <c r="F80" s="136"/>
      <c r="G80" s="137"/>
      <c r="H80" s="77"/>
      <c r="I80" s="77"/>
      <c r="J80" s="77"/>
      <c r="K80" s="77"/>
      <c r="L80" s="77"/>
      <c r="M80" s="77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93"/>
      <c r="BJ80" s="79"/>
      <c r="BL80" s="153">
        <v>13</v>
      </c>
    </row>
    <row r="81" spans="1:64" ht="1.5" hidden="1" customHeight="1" x14ac:dyDescent="0.2">
      <c r="A81" s="1">
        <f t="shared" si="0"/>
        <v>0</v>
      </c>
      <c r="B81" s="11"/>
      <c r="C81" s="36"/>
      <c r="D81" s="77"/>
      <c r="E81" s="135"/>
      <c r="F81" s="136"/>
      <c r="G81" s="137"/>
      <c r="H81" s="110"/>
      <c r="I81" s="111"/>
      <c r="J81" s="111"/>
      <c r="K81" s="111"/>
      <c r="L81" s="111"/>
      <c r="M81" s="111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8"/>
      <c r="BJ81" s="79"/>
      <c r="BL81" s="153">
        <v>14</v>
      </c>
    </row>
    <row r="82" spans="1:64" ht="10.5" hidden="1" customHeight="1" x14ac:dyDescent="0.2">
      <c r="A82" s="1">
        <f t="shared" si="0"/>
        <v>0</v>
      </c>
      <c r="B82" s="11"/>
      <c r="C82" s="36"/>
      <c r="D82" s="77"/>
      <c r="E82" s="135"/>
      <c r="F82" s="136"/>
      <c r="G82" s="137"/>
      <c r="H82" s="77"/>
      <c r="I82" s="145"/>
      <c r="J82" s="77"/>
      <c r="K82" s="77" t="s">
        <v>182</v>
      </c>
      <c r="L82" s="77"/>
      <c r="M82" s="77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93"/>
      <c r="BJ82" s="79"/>
      <c r="BL82" s="153">
        <v>14</v>
      </c>
    </row>
    <row r="83" spans="1:64" ht="1.5" hidden="1" customHeight="1" x14ac:dyDescent="0.2">
      <c r="A83" s="1">
        <f t="shared" si="0"/>
        <v>0</v>
      </c>
      <c r="B83" s="11"/>
      <c r="C83" s="36"/>
      <c r="D83" s="77"/>
      <c r="E83" s="135"/>
      <c r="F83" s="136"/>
      <c r="G83" s="137"/>
      <c r="H83" s="77"/>
      <c r="I83" s="77"/>
      <c r="J83" s="77"/>
      <c r="K83" s="77"/>
      <c r="L83" s="77"/>
      <c r="M83" s="77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93"/>
      <c r="BJ83" s="79"/>
      <c r="BL83" s="153">
        <v>14</v>
      </c>
    </row>
    <row r="84" spans="1:64" ht="1.5" hidden="1" customHeight="1" x14ac:dyDescent="0.2">
      <c r="A84" s="1">
        <f t="shared" si="0"/>
        <v>0</v>
      </c>
      <c r="B84" s="11"/>
      <c r="C84" s="36"/>
      <c r="D84" s="77"/>
      <c r="E84" s="135"/>
      <c r="F84" s="136"/>
      <c r="G84" s="137"/>
      <c r="H84" s="110"/>
      <c r="I84" s="111"/>
      <c r="J84" s="111"/>
      <c r="K84" s="111"/>
      <c r="L84" s="111"/>
      <c r="M84" s="111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8"/>
      <c r="BJ84" s="79"/>
      <c r="BL84" s="153">
        <v>16</v>
      </c>
    </row>
    <row r="85" spans="1:64" ht="10.5" hidden="1" customHeight="1" x14ac:dyDescent="0.2">
      <c r="A85" s="1">
        <f t="shared" si="0"/>
        <v>0</v>
      </c>
      <c r="B85" s="11"/>
      <c r="C85" s="36"/>
      <c r="D85" s="77"/>
      <c r="E85" s="135"/>
      <c r="F85" s="136"/>
      <c r="G85" s="137"/>
      <c r="H85" s="77"/>
      <c r="I85" s="145"/>
      <c r="J85" s="77"/>
      <c r="K85" s="221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  <c r="BG85" s="222"/>
      <c r="BH85" s="222"/>
      <c r="BI85" s="93"/>
      <c r="BJ85" s="79"/>
      <c r="BL85" s="153">
        <v>16</v>
      </c>
    </row>
    <row r="86" spans="1:64" ht="1.5" hidden="1" customHeight="1" x14ac:dyDescent="0.2">
      <c r="A86" s="1">
        <f t="shared" si="0"/>
        <v>0</v>
      </c>
      <c r="B86" s="11"/>
      <c r="C86" s="36"/>
      <c r="D86" s="77"/>
      <c r="E86" s="135"/>
      <c r="F86" s="136"/>
      <c r="G86" s="137"/>
      <c r="H86" s="94"/>
      <c r="I86" s="95"/>
      <c r="J86" s="95"/>
      <c r="K86" s="95"/>
      <c r="L86" s="95"/>
      <c r="M86" s="95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6"/>
      <c r="BJ86" s="79"/>
      <c r="BL86" s="153">
        <v>16</v>
      </c>
    </row>
    <row r="87" spans="1:64" ht="1.5" hidden="1" customHeight="1" x14ac:dyDescent="0.2">
      <c r="A87" s="1">
        <f t="shared" si="0"/>
        <v>0</v>
      </c>
      <c r="B87" s="11"/>
      <c r="C87" s="36"/>
      <c r="D87" s="77"/>
      <c r="E87" s="135"/>
      <c r="F87" s="136"/>
      <c r="G87" s="137"/>
      <c r="H87" s="77"/>
      <c r="I87" s="77"/>
      <c r="J87" s="77"/>
      <c r="K87" s="77"/>
      <c r="L87" s="77"/>
      <c r="M87" s="77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93"/>
      <c r="BJ87" s="79"/>
      <c r="BL87" s="153">
        <v>17</v>
      </c>
    </row>
    <row r="88" spans="1:64" ht="10.5" hidden="1" customHeight="1" x14ac:dyDescent="0.2">
      <c r="A88" s="1">
        <f t="shared" si="0"/>
        <v>0</v>
      </c>
      <c r="B88" s="11"/>
      <c r="C88" s="36"/>
      <c r="D88" s="77"/>
      <c r="E88" s="135"/>
      <c r="F88" s="136"/>
      <c r="G88" s="137"/>
      <c r="H88" s="77"/>
      <c r="I88" s="145"/>
      <c r="J88" s="77"/>
      <c r="K88" s="221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  <c r="BG88" s="222"/>
      <c r="BH88" s="222"/>
      <c r="BI88" s="93"/>
      <c r="BJ88" s="79"/>
      <c r="BL88" s="153">
        <v>17</v>
      </c>
    </row>
    <row r="89" spans="1:64" ht="1.5" hidden="1" customHeight="1" x14ac:dyDescent="0.2">
      <c r="A89" s="1">
        <f t="shared" si="0"/>
        <v>0</v>
      </c>
      <c r="B89" s="11"/>
      <c r="C89" s="36"/>
      <c r="D89" s="77"/>
      <c r="E89" s="135"/>
      <c r="F89" s="136"/>
      <c r="G89" s="137"/>
      <c r="H89" s="94"/>
      <c r="I89" s="95"/>
      <c r="J89" s="95"/>
      <c r="K89" s="95"/>
      <c r="L89" s="95"/>
      <c r="M89" s="95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6"/>
      <c r="BJ89" s="79"/>
      <c r="BL89" s="153">
        <v>17</v>
      </c>
    </row>
    <row r="90" spans="1:64" ht="1.5" hidden="1" customHeight="1" x14ac:dyDescent="0.2">
      <c r="A90" s="1">
        <f t="shared" si="0"/>
        <v>0</v>
      </c>
      <c r="B90" s="11"/>
      <c r="C90" s="36"/>
      <c r="D90" s="77"/>
      <c r="E90" s="135"/>
      <c r="F90" s="136"/>
      <c r="G90" s="137"/>
      <c r="H90" s="77"/>
      <c r="I90" s="77"/>
      <c r="J90" s="77"/>
      <c r="K90" s="77"/>
      <c r="L90" s="77"/>
      <c r="M90" s="77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93"/>
      <c r="BJ90" s="79"/>
      <c r="BL90" s="153">
        <v>18</v>
      </c>
    </row>
    <row r="91" spans="1:64" ht="10.5" hidden="1" customHeight="1" x14ac:dyDescent="0.2">
      <c r="A91" s="1">
        <f t="shared" si="0"/>
        <v>0</v>
      </c>
      <c r="B91" s="11"/>
      <c r="C91" s="36"/>
      <c r="D91" s="77"/>
      <c r="E91" s="135"/>
      <c r="F91" s="136"/>
      <c r="G91" s="137"/>
      <c r="H91" s="77"/>
      <c r="I91" s="145"/>
      <c r="J91" s="77"/>
      <c r="K91" s="77" t="s">
        <v>183</v>
      </c>
      <c r="L91" s="77"/>
      <c r="M91" s="77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14"/>
      <c r="AL91" s="81"/>
      <c r="AM91" s="81"/>
      <c r="AN91" s="81"/>
      <c r="AO91" s="146"/>
      <c r="AP91" s="81"/>
      <c r="AQ91" s="81" t="s">
        <v>184</v>
      </c>
      <c r="AR91" s="81"/>
      <c r="AS91" s="81"/>
      <c r="AT91" s="81"/>
      <c r="AU91" s="81"/>
      <c r="AV91" s="81"/>
      <c r="AW91" s="81"/>
      <c r="AX91" s="81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93"/>
      <c r="BJ91" s="79"/>
      <c r="BL91" s="153">
        <v>18</v>
      </c>
    </row>
    <row r="92" spans="1:64" ht="1.5" hidden="1" customHeight="1" x14ac:dyDescent="0.2">
      <c r="A92" s="1">
        <f t="shared" si="0"/>
        <v>0</v>
      </c>
      <c r="B92" s="11"/>
      <c r="C92" s="36"/>
      <c r="D92" s="77"/>
      <c r="E92" s="135"/>
      <c r="F92" s="136"/>
      <c r="G92" s="137"/>
      <c r="H92" s="94"/>
      <c r="I92" s="95"/>
      <c r="J92" s="95"/>
      <c r="K92" s="95"/>
      <c r="L92" s="95"/>
      <c r="M92" s="95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6"/>
      <c r="BJ92" s="79"/>
      <c r="BL92" s="153">
        <v>18</v>
      </c>
    </row>
    <row r="93" spans="1:64" ht="1.5" hidden="1" customHeight="1" x14ac:dyDescent="0.2">
      <c r="A93" s="1">
        <f t="shared" si="0"/>
        <v>0</v>
      </c>
      <c r="B93" s="11"/>
      <c r="C93" s="36"/>
      <c r="D93" s="77"/>
      <c r="E93" s="135"/>
      <c r="F93" s="136"/>
      <c r="G93" s="137"/>
      <c r="H93" s="77"/>
      <c r="I93" s="77"/>
      <c r="J93" s="77"/>
      <c r="K93" s="77"/>
      <c r="L93" s="77"/>
      <c r="M93" s="77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93"/>
      <c r="BJ93" s="79"/>
      <c r="BL93" s="153">
        <v>19</v>
      </c>
    </row>
    <row r="94" spans="1:64" ht="10.5" hidden="1" customHeight="1" x14ac:dyDescent="0.2">
      <c r="A94" s="1">
        <f t="shared" si="0"/>
        <v>0</v>
      </c>
      <c r="B94" s="11"/>
      <c r="C94" s="36"/>
      <c r="D94" s="77"/>
      <c r="E94" s="135"/>
      <c r="F94" s="136"/>
      <c r="G94" s="137"/>
      <c r="H94" s="77"/>
      <c r="I94" s="145"/>
      <c r="J94" s="77"/>
      <c r="K94" s="193" t="s">
        <v>185</v>
      </c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46"/>
      <c r="AP94" s="81"/>
      <c r="AQ94" s="81" t="s">
        <v>184</v>
      </c>
      <c r="AR94" s="81"/>
      <c r="AS94" s="81"/>
      <c r="AT94" s="81"/>
      <c r="AU94" s="81"/>
      <c r="AV94" s="81"/>
      <c r="AW94" s="81"/>
      <c r="AX94" s="81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93"/>
      <c r="BJ94" s="79"/>
      <c r="BL94" s="153">
        <v>19</v>
      </c>
    </row>
    <row r="95" spans="1:64" ht="14.25" hidden="1" customHeight="1" x14ac:dyDescent="0.2">
      <c r="A95" s="1">
        <f t="shared" si="0"/>
        <v>0</v>
      </c>
      <c r="B95" s="11"/>
      <c r="C95" s="36"/>
      <c r="D95" s="77"/>
      <c r="E95" s="135"/>
      <c r="F95" s="136"/>
      <c r="G95" s="137"/>
      <c r="H95" s="77"/>
      <c r="I95" s="77"/>
      <c r="J95" s="77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93"/>
      <c r="BJ95" s="79"/>
      <c r="BL95" s="153">
        <v>19</v>
      </c>
    </row>
    <row r="96" spans="1:64" ht="1.5" customHeight="1" x14ac:dyDescent="0.2">
      <c r="A96" s="1">
        <v>1</v>
      </c>
      <c r="B96" s="11"/>
      <c r="C96" s="36"/>
      <c r="D96" s="77"/>
      <c r="E96" s="138"/>
      <c r="F96" s="139"/>
      <c r="G96" s="140"/>
      <c r="H96" s="94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6"/>
      <c r="BJ96" s="79"/>
      <c r="BL96" s="1">
        <v>19</v>
      </c>
    </row>
    <row r="97" spans="1:62" ht="4.5" customHeight="1" x14ac:dyDescent="0.2">
      <c r="A97" s="1">
        <v>1</v>
      </c>
      <c r="B97" s="11"/>
      <c r="C97" s="36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93"/>
      <c r="BJ97" s="79"/>
    </row>
    <row r="98" spans="1:62" ht="12.75" hidden="1" customHeight="1" x14ac:dyDescent="0.2">
      <c r="A98" s="1">
        <f>IF(LandListe_Auswahl=3,1,0)</f>
        <v>0</v>
      </c>
      <c r="B98" s="11"/>
      <c r="C98" s="36"/>
      <c r="D98" s="77"/>
      <c r="E98" s="77"/>
      <c r="F98" s="144" t="s">
        <v>187</v>
      </c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93"/>
      <c r="BJ98" s="79"/>
    </row>
    <row r="99" spans="1:62" ht="12.75" hidden="1" customHeight="1" x14ac:dyDescent="0.2">
      <c r="A99" s="1">
        <f>IF(LandListe_Auswahl=3,1,0)</f>
        <v>0</v>
      </c>
      <c r="B99" s="11"/>
      <c r="C99" s="36"/>
      <c r="D99" s="77"/>
      <c r="E99" s="81"/>
      <c r="F99" s="226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227"/>
      <c r="AI99" s="81"/>
      <c r="AJ99" s="81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93"/>
      <c r="BJ99" s="79"/>
    </row>
    <row r="100" spans="1:62" ht="12.75" hidden="1" customHeight="1" x14ac:dyDescent="0.2">
      <c r="A100" s="1">
        <f>IF(LandListe_Auswahl=3,1,0)</f>
        <v>0</v>
      </c>
      <c r="B100" s="11"/>
      <c r="C100" s="36"/>
      <c r="D100" s="77"/>
      <c r="E100" s="77"/>
      <c r="F100" s="143" t="s">
        <v>186</v>
      </c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93"/>
      <c r="BJ100" s="79"/>
    </row>
    <row r="101" spans="1:62" ht="4.5" hidden="1" customHeight="1" x14ac:dyDescent="0.2">
      <c r="A101" s="1">
        <v>0</v>
      </c>
      <c r="B101" s="11"/>
      <c r="C101" s="36"/>
      <c r="D101" s="77"/>
      <c r="E101" s="77"/>
      <c r="F101" s="143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93"/>
      <c r="BJ101" s="79"/>
    </row>
    <row r="102" spans="1:62" ht="10.5" hidden="1" customHeight="1" x14ac:dyDescent="0.2">
      <c r="A102" s="1">
        <f t="shared" ref="A102:A109" si="1">IF(LandListe_Auswahl=10,1,0)</f>
        <v>0</v>
      </c>
      <c r="B102" s="11"/>
      <c r="C102" s="36"/>
      <c r="D102" s="77"/>
      <c r="E102" s="77"/>
      <c r="F102" s="145"/>
      <c r="G102" s="77"/>
      <c r="H102" s="77"/>
      <c r="I102" s="77" t="s">
        <v>189</v>
      </c>
      <c r="J102" s="77"/>
      <c r="K102" s="77"/>
      <c r="L102" s="77"/>
      <c r="M102" s="77"/>
      <c r="N102" s="77"/>
      <c r="O102" s="77"/>
      <c r="P102" s="77"/>
      <c r="Q102" s="77"/>
      <c r="R102" s="77"/>
      <c r="S102" s="207"/>
      <c r="T102" s="208"/>
      <c r="U102" s="208"/>
      <c r="V102" s="208"/>
      <c r="W102" s="208"/>
      <c r="X102" s="147"/>
      <c r="Y102" s="77" t="s">
        <v>190</v>
      </c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93"/>
      <c r="BJ102" s="79"/>
    </row>
    <row r="103" spans="1:62" ht="7.5" hidden="1" customHeight="1" x14ac:dyDescent="0.2">
      <c r="A103" s="1">
        <f t="shared" si="1"/>
        <v>0</v>
      </c>
      <c r="B103" s="11"/>
      <c r="C103" s="36"/>
      <c r="D103" s="77"/>
      <c r="E103" s="77"/>
      <c r="F103" s="143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93"/>
      <c r="BJ103" s="79"/>
    </row>
    <row r="104" spans="1:62" ht="12.75" hidden="1" customHeight="1" x14ac:dyDescent="0.2">
      <c r="A104" s="1">
        <f t="shared" si="1"/>
        <v>0</v>
      </c>
      <c r="B104" s="11"/>
      <c r="C104" s="36"/>
      <c r="D104" s="77"/>
      <c r="E104" s="77"/>
      <c r="F104" s="77" t="s">
        <v>191</v>
      </c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93"/>
      <c r="BJ104" s="79"/>
    </row>
    <row r="105" spans="1:62" ht="12.75" hidden="1" customHeight="1" x14ac:dyDescent="0.2">
      <c r="A105" s="1">
        <f t="shared" si="1"/>
        <v>0</v>
      </c>
      <c r="B105" s="11"/>
      <c r="C105" s="36"/>
      <c r="D105" s="77"/>
      <c r="E105" s="77"/>
      <c r="F105" s="77" t="s">
        <v>192</v>
      </c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93"/>
      <c r="BJ105" s="79"/>
    </row>
    <row r="106" spans="1:62" ht="3" hidden="1" customHeight="1" x14ac:dyDescent="0.2">
      <c r="A106" s="1">
        <f t="shared" si="1"/>
        <v>0</v>
      </c>
      <c r="B106" s="11"/>
      <c r="C106" s="36"/>
      <c r="D106" s="77"/>
      <c r="E106" s="77"/>
      <c r="F106" s="143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93"/>
      <c r="BJ106" s="79"/>
    </row>
    <row r="107" spans="1:62" ht="10.5" hidden="1" customHeight="1" x14ac:dyDescent="0.2">
      <c r="A107" s="1">
        <f t="shared" si="1"/>
        <v>0</v>
      </c>
      <c r="B107" s="11"/>
      <c r="C107" s="36"/>
      <c r="D107" s="77"/>
      <c r="E107" s="77"/>
      <c r="F107" s="143"/>
      <c r="G107" s="77"/>
      <c r="H107" s="77"/>
      <c r="I107" s="145"/>
      <c r="J107" s="77"/>
      <c r="K107" s="77" t="s">
        <v>193</v>
      </c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145"/>
      <c r="AB107" s="77"/>
      <c r="AC107" s="77" t="s">
        <v>195</v>
      </c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145"/>
      <c r="AS107" s="77"/>
      <c r="AT107" s="77" t="s">
        <v>197</v>
      </c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93"/>
      <c r="BJ107" s="79"/>
    </row>
    <row r="108" spans="1:62" ht="3" hidden="1" customHeight="1" x14ac:dyDescent="0.2">
      <c r="A108" s="1">
        <f t="shared" si="1"/>
        <v>0</v>
      </c>
      <c r="B108" s="11"/>
      <c r="C108" s="36"/>
      <c r="D108" s="77"/>
      <c r="E108" s="77"/>
      <c r="F108" s="143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93"/>
      <c r="BJ108" s="79"/>
    </row>
    <row r="109" spans="1:62" ht="10.5" hidden="1" customHeight="1" x14ac:dyDescent="0.2">
      <c r="A109" s="1">
        <f t="shared" si="1"/>
        <v>0</v>
      </c>
      <c r="B109" s="11"/>
      <c r="C109" s="36"/>
      <c r="D109" s="77"/>
      <c r="E109" s="77"/>
      <c r="F109" s="143"/>
      <c r="G109" s="77"/>
      <c r="H109" s="77"/>
      <c r="I109" s="145"/>
      <c r="J109" s="77"/>
      <c r="K109" s="77" t="s">
        <v>194</v>
      </c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145"/>
      <c r="AB109" s="77"/>
      <c r="AC109" s="77" t="s">
        <v>196</v>
      </c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93"/>
      <c r="BJ109" s="79"/>
    </row>
    <row r="110" spans="1:62" ht="12.75" hidden="1" customHeight="1" x14ac:dyDescent="0.2">
      <c r="A110" s="1">
        <v>0</v>
      </c>
      <c r="B110" s="11"/>
      <c r="C110" s="36"/>
      <c r="D110" s="77"/>
      <c r="E110" s="77"/>
      <c r="F110" s="143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93"/>
      <c r="BJ110" s="79"/>
    </row>
    <row r="111" spans="1:62" ht="12.75" customHeight="1" x14ac:dyDescent="0.2">
      <c r="A111" s="1">
        <f>IF(LandListe_Auswahl&lt;&gt;10,1,0)</f>
        <v>1</v>
      </c>
      <c r="B111" s="11"/>
      <c r="C111" s="36"/>
      <c r="D111" s="77"/>
      <c r="E111" s="77"/>
      <c r="F111" s="63" t="s">
        <v>188</v>
      </c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93"/>
      <c r="BJ111" s="79"/>
    </row>
    <row r="112" spans="1:62" ht="7.5" customHeight="1" x14ac:dyDescent="0.2">
      <c r="A112" s="1">
        <v>1</v>
      </c>
      <c r="B112" s="11"/>
      <c r="C112" s="36"/>
      <c r="D112" s="77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77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93"/>
      <c r="BJ112" s="79"/>
    </row>
    <row r="113" spans="1:62" ht="12.75" hidden="1" customHeight="1" x14ac:dyDescent="0.2">
      <c r="A113" s="1">
        <f>IF(LandListe_Auswahl&lt;&gt;2,1,0)</f>
        <v>0</v>
      </c>
      <c r="B113" s="11"/>
      <c r="C113" s="36"/>
      <c r="D113" s="148" t="s">
        <v>198</v>
      </c>
      <c r="E113" s="80"/>
      <c r="F113" s="80"/>
      <c r="G113" s="80"/>
      <c r="H113" s="80"/>
      <c r="I113" s="80"/>
      <c r="J113" s="80"/>
      <c r="K113" s="80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93"/>
      <c r="BJ113" s="79"/>
    </row>
    <row r="114" spans="1:62" ht="24.75" customHeight="1" x14ac:dyDescent="0.2">
      <c r="A114" s="1">
        <f>IF(LandListe_Auswahl=2,1,0)</f>
        <v>1</v>
      </c>
      <c r="B114" s="11"/>
      <c r="C114" s="36"/>
      <c r="D114" s="219" t="s">
        <v>254</v>
      </c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  <c r="AJ114" s="220"/>
      <c r="AK114" s="220"/>
      <c r="AL114" s="220"/>
      <c r="AM114" s="220"/>
      <c r="AN114" s="220"/>
      <c r="AO114" s="220"/>
      <c r="AP114" s="220"/>
      <c r="AQ114" s="220"/>
      <c r="AR114" s="220"/>
      <c r="AS114" s="220"/>
      <c r="AT114" s="220"/>
      <c r="AU114" s="220"/>
      <c r="AV114" s="220"/>
      <c r="AW114" s="220"/>
      <c r="AX114" s="220"/>
      <c r="AY114" s="220"/>
      <c r="AZ114" s="220"/>
      <c r="BA114" s="220"/>
      <c r="BB114" s="220"/>
      <c r="BC114" s="220"/>
      <c r="BD114" s="220"/>
      <c r="BE114" s="220"/>
      <c r="BF114" s="220"/>
      <c r="BG114" s="220"/>
      <c r="BH114" s="220"/>
      <c r="BI114" s="93"/>
      <c r="BJ114" s="79"/>
    </row>
    <row r="115" spans="1:62" ht="12.75" customHeight="1" x14ac:dyDescent="0.2">
      <c r="A115" s="1">
        <v>1</v>
      </c>
      <c r="B115" s="11"/>
      <c r="C115" s="36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93"/>
      <c r="BJ115" s="79"/>
    </row>
    <row r="116" spans="1:62" ht="12.75" customHeight="1" x14ac:dyDescent="0.2">
      <c r="A116" s="1">
        <v>1</v>
      </c>
      <c r="B116" s="11"/>
      <c r="C116" s="36"/>
      <c r="D116" s="95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81"/>
      <c r="AA116" s="81"/>
      <c r="AB116" s="116"/>
      <c r="AC116" s="116"/>
      <c r="AD116" s="95"/>
      <c r="AE116" s="95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3"/>
      <c r="BJ116" s="79"/>
    </row>
    <row r="117" spans="1:62" ht="12.75" customHeight="1" x14ac:dyDescent="0.2">
      <c r="A117" s="1">
        <v>1</v>
      </c>
      <c r="B117" s="11"/>
      <c r="C117" s="36"/>
      <c r="D117" s="209" t="s">
        <v>200</v>
      </c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80"/>
      <c r="AA117" s="80"/>
      <c r="AB117" s="209" t="s">
        <v>199</v>
      </c>
      <c r="AC117" s="210"/>
      <c r="AD117" s="210"/>
      <c r="AE117" s="210"/>
      <c r="AF117" s="210"/>
      <c r="AG117" s="210"/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  <c r="BI117" s="93"/>
      <c r="BJ117" s="79"/>
    </row>
    <row r="118" spans="1:62" ht="1.5" customHeight="1" x14ac:dyDescent="0.2">
      <c r="A118" s="1">
        <v>1</v>
      </c>
      <c r="B118" s="11"/>
      <c r="C118" s="18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79"/>
    </row>
    <row r="119" spans="1:62" ht="15" hidden="1" customHeight="1" x14ac:dyDescent="0.2">
      <c r="A119" s="1">
        <f>IF(LandListe_Auswahl=10,1,0)</f>
        <v>0</v>
      </c>
      <c r="B119" s="11"/>
      <c r="C119" s="19"/>
      <c r="D119" s="63" t="s">
        <v>206</v>
      </c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149" t="s">
        <v>202</v>
      </c>
      <c r="AF119" s="149" t="s">
        <v>203</v>
      </c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63"/>
      <c r="AS119" s="63"/>
      <c r="AT119" s="63"/>
      <c r="AU119" s="63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  <c r="BI119" s="77"/>
      <c r="BJ119" s="79"/>
    </row>
    <row r="120" spans="1:62" ht="12.75" hidden="1" customHeight="1" x14ac:dyDescent="0.2">
      <c r="A120" s="1">
        <f>IF(LandListe_Auswahl=10,1,0)</f>
        <v>0</v>
      </c>
      <c r="B120" s="11"/>
      <c r="C120" s="14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63" t="s">
        <v>204</v>
      </c>
      <c r="AF120" s="63" t="s">
        <v>205</v>
      </c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 t="s">
        <v>253</v>
      </c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77"/>
      <c r="BJ120" s="79"/>
    </row>
    <row r="121" spans="1:62" ht="12.75" customHeight="1" x14ac:dyDescent="0.2">
      <c r="A121" s="1">
        <f>IF(LandListe_Auswahl&lt;&gt;10,1,0)</f>
        <v>1</v>
      </c>
      <c r="B121" s="11"/>
      <c r="C121" s="14"/>
      <c r="D121" s="63" t="s">
        <v>201</v>
      </c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8"/>
      <c r="AQ121" s="78"/>
      <c r="AR121" s="78"/>
      <c r="AS121" s="78"/>
      <c r="AT121" s="78"/>
      <c r="AU121" s="78"/>
      <c r="AV121" s="78"/>
      <c r="AW121" s="78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9"/>
    </row>
    <row r="122" spans="1:62" ht="3.75" customHeight="1" x14ac:dyDescent="0.2">
      <c r="A122" s="11">
        <v>1</v>
      </c>
      <c r="B122" s="11"/>
      <c r="C122" s="11"/>
      <c r="D122" s="79"/>
      <c r="E122" s="151"/>
      <c r="F122" s="151"/>
      <c r="G122" s="151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151"/>
      <c r="AQ122" s="151"/>
      <c r="AR122" s="151"/>
      <c r="AS122" s="151"/>
      <c r="AT122" s="151"/>
      <c r="AU122" s="151"/>
      <c r="AV122" s="151"/>
      <c r="AW122" s="151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</row>
    <row r="123" spans="1:62" ht="12.75" hidden="1" customHeight="1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</row>
    <row r="124" spans="1:62" ht="12.75" hidden="1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</row>
    <row r="125" spans="1:62" ht="12.75" hidden="1" customHeight="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</row>
    <row r="126" spans="1:62" ht="12.75" hidden="1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</row>
    <row r="127" spans="1:62" ht="12.75" hidden="1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</row>
    <row r="128" spans="1:62" ht="12.75" hidden="1" customHeight="1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</row>
    <row r="129" spans="1:62" ht="12.75" hidden="1" customHeight="1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</row>
    <row r="130" spans="1:62" ht="12.75" hidden="1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</row>
    <row r="131" spans="1:62" ht="12.75" hidden="1" customHeight="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</row>
    <row r="132" spans="1:62" ht="12.75" hidden="1" customHeight="1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</row>
    <row r="133" spans="1:62" ht="12.75" hidden="1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</row>
    <row r="134" spans="1:62" hidden="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</row>
    <row r="135" spans="1:62" hidden="1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</row>
    <row r="136" spans="1:62" hidden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</row>
    <row r="137" spans="1:62" hidden="1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</row>
    <row r="138" spans="1:62" hidden="1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</row>
    <row r="139" spans="1:62" hidden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</row>
    <row r="140" spans="1:62" hidden="1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</row>
    <row r="141" spans="1:62" hidden="1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</row>
    <row r="142" spans="1:62" hidden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</row>
    <row r="143" spans="1:62" hidden="1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</row>
    <row r="144" spans="1:62" hidden="1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</row>
    <row r="145" spans="1:62" hidden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</row>
    <row r="146" spans="1:62" hidden="1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</row>
    <row r="147" spans="1:62" hidden="1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</row>
    <row r="148" spans="1:62" hidden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</row>
    <row r="149" spans="1:62" hidden="1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</row>
    <row r="150" spans="1:62" hidden="1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</row>
    <row r="151" spans="1:62" hidden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</row>
    <row r="152" spans="1:62" hidden="1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</row>
    <row r="153" spans="1:62" hidden="1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</row>
    <row r="154" spans="1:62" hidden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</row>
    <row r="155" spans="1:62" hidden="1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</row>
    <row r="156" spans="1:62" hidden="1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</row>
    <row r="157" spans="1:62" hidden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</row>
    <row r="158" spans="1:62" hidden="1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</row>
    <row r="159" spans="1:62" hidden="1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</row>
    <row r="160" spans="1:62" hidden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</row>
    <row r="161" spans="1:62" hidden="1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</row>
    <row r="162" spans="1:62" hidden="1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</row>
    <row r="163" spans="1:62" hidden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</row>
    <row r="164" spans="1:62" hidden="1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</row>
    <row r="165" spans="1:62" hidden="1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</row>
    <row r="166" spans="1:62" hidden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</row>
    <row r="167" spans="1:62" hidden="1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</row>
    <row r="168" spans="1:62" hidden="1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</row>
    <row r="169" spans="1:62" hidden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</row>
    <row r="170" spans="1:62" hidden="1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</row>
    <row r="171" spans="1:62" hidden="1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</row>
    <row r="172" spans="1:62" hidden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</row>
    <row r="173" spans="1:62" hidden="1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</row>
    <row r="174" spans="1:62" hidden="1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</row>
    <row r="175" spans="1:62" hidden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</row>
    <row r="176" spans="1:62" hidden="1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</row>
    <row r="177" spans="1:62" hidden="1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</row>
    <row r="178" spans="1:62" hidden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</row>
    <row r="179" spans="1:62" hidden="1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</row>
    <row r="180" spans="1:62" hidden="1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</row>
    <row r="181" spans="1:62" hidden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</row>
    <row r="182" spans="1:62" hidden="1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</row>
    <row r="183" spans="1:62" hidden="1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</row>
    <row r="184" spans="1:62" customFormat="1" hidden="1" x14ac:dyDescent="0.2"/>
    <row r="185" spans="1:62" hidden="1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</row>
    <row r="186" spans="1:62" hidden="1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</row>
    <row r="187" spans="1:62" hidden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</row>
    <row r="188" spans="1:62" hidden="1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</row>
    <row r="189" spans="1:62" hidden="1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</row>
    <row r="190" spans="1:62" hidden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</row>
    <row r="191" spans="1:62" hidden="1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</row>
    <row r="192" spans="1:62" hidden="1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</row>
    <row r="193" spans="1:62" hidden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</row>
  </sheetData>
  <sheetProtection sheet="1" objects="1" scenarios="1"/>
  <autoFilter ref="A1:A193">
    <filterColumn colId="0">
      <filters>
        <filter val="1"/>
      </filters>
    </filterColumn>
  </autoFilter>
  <mergeCells count="34">
    <mergeCell ref="E20:BH20"/>
    <mergeCell ref="E22:BH22"/>
    <mergeCell ref="AA5:AP5"/>
    <mergeCell ref="S102:W102"/>
    <mergeCell ref="AB117:BH117"/>
    <mergeCell ref="D117:Y117"/>
    <mergeCell ref="E32:AR32"/>
    <mergeCell ref="AV32:BH32"/>
    <mergeCell ref="I52:BC53"/>
    <mergeCell ref="D114:BH114"/>
    <mergeCell ref="K88:BH88"/>
    <mergeCell ref="K85:BH85"/>
    <mergeCell ref="D37:BH38"/>
    <mergeCell ref="F99:AH99"/>
    <mergeCell ref="N42:AA42"/>
    <mergeCell ref="E39:BH39"/>
    <mergeCell ref="K94:AN95"/>
    <mergeCell ref="E30:Q30"/>
    <mergeCell ref="T30:BH30"/>
    <mergeCell ref="E24:K24"/>
    <mergeCell ref="M24:BH24"/>
    <mergeCell ref="E26:BH26"/>
    <mergeCell ref="E28:BH28"/>
    <mergeCell ref="E40:BH40"/>
    <mergeCell ref="E46:BH46"/>
    <mergeCell ref="D15:BH16"/>
    <mergeCell ref="D9:BH11"/>
    <mergeCell ref="D12:BH14"/>
    <mergeCell ref="H1:Q1"/>
    <mergeCell ref="D4:Y4"/>
    <mergeCell ref="D5:Y5"/>
    <mergeCell ref="D6:Y6"/>
    <mergeCell ref="AQ4:BI4"/>
    <mergeCell ref="AQ5:BI5"/>
  </mergeCells>
  <phoneticPr fontId="0" type="noConversion"/>
  <printOptions horizontalCentered="1"/>
  <pageMargins left="0.19685039370078741" right="0.19685039370078741" top="0.19685039370078741" bottom="0" header="0" footer="0"/>
  <pageSetup paperSize="9" scale="9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Bankenauswahl">
              <controlPr defaultSize="0" print="0" autoFill="0" autoLine="0" autoPict="0" macro="[0]!AuswahlBank">
                <anchor moveWithCells="1">
                  <from>
                    <xdr:col>44</xdr:col>
                    <xdr:colOff>85725</xdr:colOff>
                    <xdr:row>17</xdr:row>
                    <xdr:rowOff>9525</xdr:rowOff>
                  </from>
                  <to>
                    <xdr:col>60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Bankenauswahl">
              <controlPr defaultSize="0" print="0" autoFill="0" autoLine="0" autoPict="0" macro="[0]!AuswahlBundesland">
                <anchor moveWithCells="1">
                  <from>
                    <xdr:col>45</xdr:col>
                    <xdr:colOff>0</xdr:colOff>
                    <xdr:row>5</xdr:row>
                    <xdr:rowOff>57150</xdr:rowOff>
                  </from>
                  <to>
                    <xdr:col>60</xdr:col>
                    <xdr:colOff>19050</xdr:colOff>
                    <xdr:row>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6"/>
  <sheetViews>
    <sheetView showRowColHeaders="0" workbookViewId="0"/>
  </sheetViews>
  <sheetFormatPr baseColWidth="10" defaultRowHeight="12.75" x14ac:dyDescent="0.2"/>
  <cols>
    <col min="1" max="1" width="13.7109375" style="160" customWidth="1"/>
    <col min="2" max="2" width="80.7109375" style="160" customWidth="1"/>
    <col min="3" max="3" width="13.7109375" style="160" customWidth="1"/>
    <col min="4" max="16384" width="11.42578125" style="160"/>
  </cols>
  <sheetData>
    <row r="1" spans="1:3" x14ac:dyDescent="0.2">
      <c r="A1" s="173" t="s">
        <v>259</v>
      </c>
      <c r="B1" s="173" t="s">
        <v>8</v>
      </c>
      <c r="C1" s="173" t="s">
        <v>260</v>
      </c>
    </row>
    <row r="2" spans="1:3" x14ac:dyDescent="0.2">
      <c r="A2" s="174" t="s">
        <v>261</v>
      </c>
      <c r="B2" s="175" t="str">
        <f>IF(Mandantennummer="","",Mandantennummer)</f>
        <v/>
      </c>
      <c r="C2" s="174" t="s">
        <v>262</v>
      </c>
    </row>
    <row r="3" spans="1:3" x14ac:dyDescent="0.2">
      <c r="A3" s="174" t="s">
        <v>263</v>
      </c>
      <c r="B3" s="175">
        <f>IF(FirstRun="","",YEAR(FirstRun))</f>
        <v>2019</v>
      </c>
      <c r="C3" s="174" t="s">
        <v>264</v>
      </c>
    </row>
    <row r="4" spans="1:3" x14ac:dyDescent="0.2">
      <c r="A4" s="174" t="s">
        <v>265</v>
      </c>
      <c r="B4" s="175">
        <f>IF(FirstRun="","",MONTH(FirstRun))</f>
        <v>4</v>
      </c>
      <c r="C4" s="174" t="s">
        <v>266</v>
      </c>
    </row>
    <row r="5" spans="1:3" x14ac:dyDescent="0.2">
      <c r="A5" s="174" t="s">
        <v>267</v>
      </c>
      <c r="B5" s="175" t="str">
        <f>"SEPA-Basislastschrift-Mandat" &amp; IF(Z_FA_Name="",""," Finanzamt " &amp; Z_FA_Name)</f>
        <v>SEPA-Basislastschrift-Mandat</v>
      </c>
      <c r="C5" s="174" t="s">
        <v>268</v>
      </c>
    </row>
    <row r="6" spans="1:3" x14ac:dyDescent="0.2">
      <c r="A6" s="174" t="s">
        <v>269</v>
      </c>
      <c r="B6" s="175"/>
      <c r="C6" s="174" t="s">
        <v>270</v>
      </c>
    </row>
  </sheetData>
  <phoneticPr fontId="33" type="noConversion"/>
  <pageMargins left="0.78740157499999996" right="0.78740157499999996" top="0.984251969" bottom="0.984251969" header="0.4921259845" footer="0.4921259845"/>
  <headerFooter alignWithMargins="0"/>
  <ignoredErrors>
    <ignoredError sqref="B2:B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L2"/>
  <sheetViews>
    <sheetView showGridLines="0" showRowColHeaders="0" workbookViewId="0"/>
  </sheetViews>
  <sheetFormatPr baseColWidth="10" defaultColWidth="12.5703125" defaultRowHeight="12.75" x14ac:dyDescent="0.2"/>
  <cols>
    <col min="1" max="1" width="11.7109375" style="24" customWidth="1"/>
    <col min="2" max="3" width="8.7109375" style="24" customWidth="1"/>
    <col min="4" max="4" width="9.7109375" style="24" customWidth="1"/>
    <col min="5" max="5" width="8.7109375" style="24" customWidth="1"/>
    <col min="6" max="6" width="10.7109375" style="24" customWidth="1"/>
    <col min="7" max="7" width="16.7109375" style="24" customWidth="1"/>
    <col min="8" max="8" width="17.7109375" style="24" customWidth="1"/>
    <col min="9" max="9" width="7.7109375" style="24" customWidth="1"/>
    <col min="10" max="10" width="50.7109375" style="24" customWidth="1"/>
    <col min="11" max="11" width="15.7109375" style="24" customWidth="1"/>
    <col min="12" max="12" width="8.7109375" style="24" customWidth="1"/>
    <col min="13" max="16384" width="12.5703125" style="24"/>
  </cols>
  <sheetData>
    <row r="1" spans="1:12" x14ac:dyDescent="0.2">
      <c r="A1" s="171" t="s">
        <v>41</v>
      </c>
      <c r="B1" s="171" t="s">
        <v>42</v>
      </c>
      <c r="C1" s="171" t="s">
        <v>43</v>
      </c>
      <c r="D1" s="171" t="s">
        <v>44</v>
      </c>
      <c r="E1" s="171" t="s">
        <v>45</v>
      </c>
      <c r="F1" s="171" t="s">
        <v>46</v>
      </c>
      <c r="G1" s="171" t="s">
        <v>47</v>
      </c>
      <c r="H1" s="171" t="s">
        <v>48</v>
      </c>
      <c r="I1" s="171" t="s">
        <v>49</v>
      </c>
      <c r="J1" s="171" t="s">
        <v>50</v>
      </c>
      <c r="K1" s="171" t="s">
        <v>51</v>
      </c>
      <c r="L1" s="171" t="s">
        <v>52</v>
      </c>
    </row>
    <row r="2" spans="1:12" x14ac:dyDescent="0.2">
      <c r="A2" s="172" t="s">
        <v>53</v>
      </c>
      <c r="B2" s="172" t="s">
        <v>42</v>
      </c>
      <c r="C2" s="172"/>
      <c r="D2" s="172" t="s">
        <v>54</v>
      </c>
      <c r="E2" s="172" t="b">
        <v>1</v>
      </c>
      <c r="F2" s="172"/>
      <c r="G2" s="172"/>
      <c r="H2" s="172"/>
      <c r="I2" s="172">
        <v>0</v>
      </c>
      <c r="J2" s="172" t="s">
        <v>271</v>
      </c>
      <c r="K2" s="172" t="b">
        <v>1</v>
      </c>
      <c r="L2" s="172" t="b">
        <v>1</v>
      </c>
    </row>
  </sheetData>
  <phoneticPr fontId="11" type="noConversion"/>
  <pageMargins left="0.7" right="0.7" top="0.78740157499999996" bottom="0.78740157499999996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U17"/>
  <sheetViews>
    <sheetView showRowColHeaders="0" workbookViewId="0">
      <selection activeCell="A2" sqref="A2"/>
    </sheetView>
  </sheetViews>
  <sheetFormatPr baseColWidth="10" defaultRowHeight="12.75" x14ac:dyDescent="0.2"/>
  <cols>
    <col min="1" max="1" width="8" style="170" bestFit="1" customWidth="1"/>
    <col min="2" max="2" width="10.7109375" style="169" bestFit="1" customWidth="1"/>
    <col min="3" max="3" width="8" style="169" bestFit="1" customWidth="1"/>
    <col min="4" max="4" width="23" style="169" bestFit="1" customWidth="1"/>
    <col min="5" max="5" width="24.7109375" style="169" bestFit="1" customWidth="1"/>
    <col min="6" max="19" width="9.7109375" style="169" customWidth="1"/>
    <col min="20" max="20" width="2.28515625" style="169" customWidth="1"/>
    <col min="21" max="16384" width="11.42578125" style="169"/>
  </cols>
  <sheetData>
    <row r="1" spans="1:21" s="163" customFormat="1" ht="33" customHeight="1" x14ac:dyDescent="0.2">
      <c r="A1" s="162" t="s">
        <v>216</v>
      </c>
      <c r="B1" s="162" t="s">
        <v>217</v>
      </c>
      <c r="C1" s="162" t="s">
        <v>218</v>
      </c>
      <c r="D1" s="162" t="s">
        <v>219</v>
      </c>
      <c r="E1" s="162" t="s">
        <v>220</v>
      </c>
      <c r="F1" s="162" t="s">
        <v>221</v>
      </c>
      <c r="G1" s="162" t="s">
        <v>222</v>
      </c>
      <c r="H1" s="162" t="s">
        <v>223</v>
      </c>
      <c r="I1" s="162" t="s">
        <v>224</v>
      </c>
      <c r="J1" s="162" t="s">
        <v>225</v>
      </c>
      <c r="K1" s="162" t="s">
        <v>226</v>
      </c>
      <c r="L1" s="162" t="s">
        <v>227</v>
      </c>
      <c r="M1" s="162" t="s">
        <v>228</v>
      </c>
      <c r="N1" s="162" t="s">
        <v>229</v>
      </c>
      <c r="O1" s="162" t="s">
        <v>230</v>
      </c>
      <c r="P1" s="162" t="s">
        <v>231</v>
      </c>
      <c r="Q1" s="162" t="s">
        <v>232</v>
      </c>
      <c r="R1" s="162" t="s">
        <v>233</v>
      </c>
      <c r="S1" s="162" t="s">
        <v>234</v>
      </c>
      <c r="U1" s="164" t="s">
        <v>103</v>
      </c>
    </row>
    <row r="2" spans="1:21" ht="15" x14ac:dyDescent="0.25">
      <c r="A2" s="152" t="s">
        <v>237</v>
      </c>
      <c r="B2" s="165" t="s">
        <v>55</v>
      </c>
      <c r="C2" s="166">
        <v>1</v>
      </c>
      <c r="D2" s="165" t="s">
        <v>56</v>
      </c>
      <c r="E2" s="167" t="s">
        <v>57</v>
      </c>
      <c r="F2" s="168">
        <v>1</v>
      </c>
      <c r="G2" s="168">
        <v>1</v>
      </c>
      <c r="H2" s="168">
        <v>1</v>
      </c>
      <c r="I2" s="168">
        <v>0</v>
      </c>
      <c r="J2" s="168">
        <v>0</v>
      </c>
      <c r="K2" s="168">
        <v>0</v>
      </c>
      <c r="L2" s="168">
        <v>1</v>
      </c>
      <c r="M2" s="168">
        <v>0</v>
      </c>
      <c r="N2" s="168">
        <v>0</v>
      </c>
      <c r="O2" s="168">
        <v>0</v>
      </c>
      <c r="P2" s="168">
        <v>1</v>
      </c>
      <c r="Q2" s="168">
        <v>0</v>
      </c>
      <c r="R2" s="168">
        <v>0</v>
      </c>
      <c r="S2" s="168">
        <v>0</v>
      </c>
      <c r="U2" s="165">
        <v>1</v>
      </c>
    </row>
    <row r="3" spans="1:21" ht="15" x14ac:dyDescent="0.25">
      <c r="A3" s="152" t="s">
        <v>238</v>
      </c>
      <c r="B3" s="165" t="s">
        <v>58</v>
      </c>
      <c r="C3" s="166">
        <v>2</v>
      </c>
      <c r="D3" s="165" t="s">
        <v>59</v>
      </c>
      <c r="E3" s="167" t="s">
        <v>258</v>
      </c>
      <c r="F3" s="168">
        <v>1</v>
      </c>
      <c r="G3" s="168">
        <v>1</v>
      </c>
      <c r="H3" s="168">
        <v>1</v>
      </c>
      <c r="I3" s="168">
        <v>0</v>
      </c>
      <c r="J3" s="168">
        <v>0</v>
      </c>
      <c r="K3" s="168">
        <v>0</v>
      </c>
      <c r="L3" s="168">
        <v>1</v>
      </c>
      <c r="M3" s="168">
        <v>0</v>
      </c>
      <c r="N3" s="168">
        <v>0</v>
      </c>
      <c r="O3" s="168">
        <v>1</v>
      </c>
      <c r="P3" s="168">
        <v>0</v>
      </c>
      <c r="Q3" s="168">
        <v>0</v>
      </c>
      <c r="R3" s="168">
        <v>0</v>
      </c>
      <c r="S3" s="168">
        <v>0</v>
      </c>
      <c r="U3" s="165">
        <v>0</v>
      </c>
    </row>
    <row r="4" spans="1:21" ht="15" x14ac:dyDescent="0.25">
      <c r="A4" s="152" t="s">
        <v>239</v>
      </c>
      <c r="B4" s="165" t="s">
        <v>60</v>
      </c>
      <c r="C4" s="166">
        <v>3</v>
      </c>
      <c r="D4" s="165" t="s">
        <v>61</v>
      </c>
      <c r="E4" s="167" t="s">
        <v>62</v>
      </c>
      <c r="F4" s="168">
        <v>1</v>
      </c>
      <c r="G4" s="168">
        <v>1</v>
      </c>
      <c r="H4" s="168">
        <v>1</v>
      </c>
      <c r="I4" s="168">
        <v>0</v>
      </c>
      <c r="J4" s="168">
        <v>1</v>
      </c>
      <c r="K4" s="168">
        <v>0</v>
      </c>
      <c r="L4" s="168">
        <v>1</v>
      </c>
      <c r="M4" s="168">
        <v>0</v>
      </c>
      <c r="N4" s="168">
        <v>0</v>
      </c>
      <c r="O4" s="168">
        <v>0</v>
      </c>
      <c r="P4" s="168">
        <v>0</v>
      </c>
      <c r="Q4" s="168">
        <v>0</v>
      </c>
      <c r="R4" s="168">
        <v>0</v>
      </c>
      <c r="S4" s="168">
        <v>0</v>
      </c>
      <c r="U4" s="152">
        <v>2</v>
      </c>
    </row>
    <row r="5" spans="1:21" ht="15" x14ac:dyDescent="0.25">
      <c r="A5" s="152" t="s">
        <v>240</v>
      </c>
      <c r="B5" s="165" t="s">
        <v>63</v>
      </c>
      <c r="C5" s="166">
        <v>4</v>
      </c>
      <c r="D5" s="165" t="s">
        <v>64</v>
      </c>
      <c r="E5" s="167" t="s">
        <v>65</v>
      </c>
      <c r="F5" s="168">
        <v>1</v>
      </c>
      <c r="G5" s="168">
        <v>1</v>
      </c>
      <c r="H5" s="168">
        <v>1</v>
      </c>
      <c r="I5" s="168">
        <v>0</v>
      </c>
      <c r="J5" s="168">
        <v>0</v>
      </c>
      <c r="K5" s="168">
        <v>0</v>
      </c>
      <c r="L5" s="168">
        <v>1</v>
      </c>
      <c r="M5" s="168">
        <v>0</v>
      </c>
      <c r="N5" s="168">
        <v>0</v>
      </c>
      <c r="O5" s="168">
        <v>1</v>
      </c>
      <c r="P5" s="168">
        <v>0</v>
      </c>
      <c r="Q5" s="168">
        <v>0</v>
      </c>
      <c r="R5" s="168">
        <v>0</v>
      </c>
      <c r="S5" s="168">
        <v>0</v>
      </c>
    </row>
    <row r="6" spans="1:21" ht="15" x14ac:dyDescent="0.25">
      <c r="A6" s="152" t="s">
        <v>241</v>
      </c>
      <c r="B6" s="165" t="s">
        <v>66</v>
      </c>
      <c r="C6" s="166">
        <v>5</v>
      </c>
      <c r="D6" s="165" t="s">
        <v>67</v>
      </c>
      <c r="E6" s="167" t="s">
        <v>100</v>
      </c>
      <c r="F6" s="168">
        <v>1</v>
      </c>
      <c r="G6" s="168">
        <v>1</v>
      </c>
      <c r="H6" s="168">
        <v>1</v>
      </c>
      <c r="I6" s="168">
        <v>0</v>
      </c>
      <c r="J6" s="168">
        <v>1</v>
      </c>
      <c r="K6" s="168">
        <v>1</v>
      </c>
      <c r="L6" s="168">
        <v>0</v>
      </c>
      <c r="M6" s="168">
        <v>0</v>
      </c>
      <c r="N6" s="168">
        <v>0</v>
      </c>
      <c r="O6" s="168">
        <v>1</v>
      </c>
      <c r="P6" s="168">
        <v>0</v>
      </c>
      <c r="Q6" s="168">
        <v>0</v>
      </c>
      <c r="R6" s="168">
        <v>0</v>
      </c>
      <c r="S6" s="168">
        <v>0</v>
      </c>
    </row>
    <row r="7" spans="1:21" ht="15" x14ac:dyDescent="0.25">
      <c r="A7" s="152" t="s">
        <v>242</v>
      </c>
      <c r="B7" s="165" t="s">
        <v>68</v>
      </c>
      <c r="C7" s="166">
        <v>6</v>
      </c>
      <c r="D7" s="165" t="s">
        <v>69</v>
      </c>
      <c r="E7" s="167" t="s">
        <v>70</v>
      </c>
      <c r="F7" s="168">
        <v>1</v>
      </c>
      <c r="G7" s="168">
        <v>1</v>
      </c>
      <c r="H7" s="168">
        <v>1</v>
      </c>
      <c r="I7" s="168">
        <v>0</v>
      </c>
      <c r="J7" s="168">
        <v>1</v>
      </c>
      <c r="K7" s="168">
        <v>0</v>
      </c>
      <c r="L7" s="168">
        <v>1</v>
      </c>
      <c r="M7" s="168">
        <v>0</v>
      </c>
      <c r="N7" s="168">
        <v>0</v>
      </c>
      <c r="O7" s="168">
        <v>0</v>
      </c>
      <c r="P7" s="168">
        <v>1</v>
      </c>
      <c r="Q7" s="168">
        <v>1</v>
      </c>
      <c r="R7" s="168">
        <v>0</v>
      </c>
      <c r="S7" s="168">
        <v>0</v>
      </c>
    </row>
    <row r="8" spans="1:21" ht="15" x14ac:dyDescent="0.25">
      <c r="A8" s="152" t="s">
        <v>243</v>
      </c>
      <c r="B8" s="165" t="s">
        <v>71</v>
      </c>
      <c r="C8" s="166">
        <v>7</v>
      </c>
      <c r="D8" s="165" t="s">
        <v>72</v>
      </c>
      <c r="E8" s="167" t="s">
        <v>73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8">
        <v>0</v>
      </c>
      <c r="O8" s="168">
        <v>0</v>
      </c>
      <c r="P8" s="168">
        <v>0</v>
      </c>
      <c r="Q8" s="168">
        <v>0</v>
      </c>
      <c r="R8" s="168">
        <v>1</v>
      </c>
      <c r="S8" s="168">
        <v>1</v>
      </c>
    </row>
    <row r="9" spans="1:21" ht="15" x14ac:dyDescent="0.25">
      <c r="A9" s="152" t="s">
        <v>244</v>
      </c>
      <c r="B9" s="165" t="s">
        <v>74</v>
      </c>
      <c r="C9" s="166">
        <v>8</v>
      </c>
      <c r="D9" s="165" t="s">
        <v>75</v>
      </c>
      <c r="E9" s="167" t="s">
        <v>76</v>
      </c>
      <c r="F9" s="168">
        <v>1</v>
      </c>
      <c r="G9" s="168">
        <v>1</v>
      </c>
      <c r="H9" s="168">
        <v>1</v>
      </c>
      <c r="I9" s="168">
        <v>0</v>
      </c>
      <c r="J9" s="168">
        <v>0</v>
      </c>
      <c r="K9" s="168">
        <v>0</v>
      </c>
      <c r="L9" s="168">
        <v>1</v>
      </c>
      <c r="M9" s="168">
        <v>0</v>
      </c>
      <c r="N9" s="168">
        <v>0</v>
      </c>
      <c r="O9" s="168">
        <v>1</v>
      </c>
      <c r="P9" s="168">
        <v>1</v>
      </c>
      <c r="Q9" s="168">
        <v>0</v>
      </c>
      <c r="R9" s="168">
        <v>0</v>
      </c>
      <c r="S9" s="168">
        <v>0</v>
      </c>
    </row>
    <row r="10" spans="1:21" ht="15" x14ac:dyDescent="0.25">
      <c r="A10" s="152" t="s">
        <v>245</v>
      </c>
      <c r="B10" s="165" t="s">
        <v>77</v>
      </c>
      <c r="C10" s="166">
        <v>9</v>
      </c>
      <c r="D10" s="165" t="s">
        <v>78</v>
      </c>
      <c r="E10" s="167" t="s">
        <v>101</v>
      </c>
      <c r="F10" s="168">
        <v>1</v>
      </c>
      <c r="G10" s="168">
        <v>1</v>
      </c>
      <c r="H10" s="168">
        <v>1</v>
      </c>
      <c r="I10" s="168">
        <v>0</v>
      </c>
      <c r="J10" s="168">
        <v>0</v>
      </c>
      <c r="K10" s="168">
        <v>0</v>
      </c>
      <c r="L10" s="168">
        <v>1</v>
      </c>
      <c r="M10" s="168">
        <v>1</v>
      </c>
      <c r="N10" s="168">
        <v>0</v>
      </c>
      <c r="O10" s="168">
        <v>1</v>
      </c>
      <c r="P10" s="168">
        <v>1</v>
      </c>
      <c r="Q10" s="168">
        <v>0</v>
      </c>
      <c r="R10" s="168">
        <v>0</v>
      </c>
      <c r="S10" s="168">
        <v>0</v>
      </c>
    </row>
    <row r="11" spans="1:21" ht="15" x14ac:dyDescent="0.25">
      <c r="A11" s="152" t="s">
        <v>149</v>
      </c>
      <c r="B11" s="165" t="s">
        <v>79</v>
      </c>
      <c r="C11" s="166">
        <v>10</v>
      </c>
      <c r="D11" s="165" t="s">
        <v>80</v>
      </c>
      <c r="E11" s="167" t="s">
        <v>102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168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1</v>
      </c>
      <c r="S11" s="168">
        <v>1</v>
      </c>
    </row>
    <row r="12" spans="1:21" ht="15" x14ac:dyDescent="0.25">
      <c r="A12" s="152" t="s">
        <v>246</v>
      </c>
      <c r="B12" s="165" t="s">
        <v>81</v>
      </c>
      <c r="C12" s="166">
        <v>11</v>
      </c>
      <c r="D12" s="165" t="s">
        <v>82</v>
      </c>
      <c r="E12" s="167" t="s">
        <v>83</v>
      </c>
      <c r="F12" s="168">
        <v>1</v>
      </c>
      <c r="G12" s="168">
        <v>1</v>
      </c>
      <c r="H12" s="168">
        <v>1</v>
      </c>
      <c r="I12" s="168">
        <v>0</v>
      </c>
      <c r="J12" s="168">
        <v>0</v>
      </c>
      <c r="K12" s="168">
        <v>0</v>
      </c>
      <c r="L12" s="168">
        <v>1</v>
      </c>
      <c r="M12" s="168">
        <v>0</v>
      </c>
      <c r="N12" s="168">
        <v>0</v>
      </c>
      <c r="O12" s="168">
        <v>1</v>
      </c>
      <c r="P12" s="168">
        <v>1</v>
      </c>
      <c r="Q12" s="168">
        <v>1</v>
      </c>
      <c r="R12" s="168">
        <v>0</v>
      </c>
      <c r="S12" s="168">
        <v>0</v>
      </c>
    </row>
    <row r="13" spans="1:21" ht="15" x14ac:dyDescent="0.25">
      <c r="A13" s="152" t="s">
        <v>247</v>
      </c>
      <c r="B13" s="165" t="s">
        <v>84</v>
      </c>
      <c r="C13" s="166">
        <v>12</v>
      </c>
      <c r="D13" s="165" t="s">
        <v>85</v>
      </c>
      <c r="E13" s="167" t="s">
        <v>86</v>
      </c>
      <c r="F13" s="168">
        <v>1</v>
      </c>
      <c r="G13" s="168">
        <v>1</v>
      </c>
      <c r="H13" s="168">
        <v>0</v>
      </c>
      <c r="I13" s="168">
        <v>1</v>
      </c>
      <c r="J13" s="168">
        <v>0</v>
      </c>
      <c r="K13" s="168">
        <v>0</v>
      </c>
      <c r="L13" s="168">
        <v>1</v>
      </c>
      <c r="M13" s="168">
        <v>0</v>
      </c>
      <c r="N13" s="168">
        <v>1</v>
      </c>
      <c r="O13" s="168">
        <v>1</v>
      </c>
      <c r="P13" s="168">
        <v>0</v>
      </c>
      <c r="Q13" s="168">
        <v>0</v>
      </c>
      <c r="R13" s="168">
        <v>0</v>
      </c>
      <c r="S13" s="168">
        <v>0</v>
      </c>
    </row>
    <row r="14" spans="1:21" ht="15" x14ac:dyDescent="0.25">
      <c r="A14" s="152" t="s">
        <v>248</v>
      </c>
      <c r="B14" s="165" t="s">
        <v>87</v>
      </c>
      <c r="C14" s="166">
        <v>13</v>
      </c>
      <c r="D14" s="165" t="s">
        <v>88</v>
      </c>
      <c r="E14" s="167" t="s">
        <v>89</v>
      </c>
      <c r="F14" s="168">
        <v>1</v>
      </c>
      <c r="G14" s="168">
        <v>1</v>
      </c>
      <c r="H14" s="168">
        <v>1</v>
      </c>
      <c r="I14" s="168">
        <v>0</v>
      </c>
      <c r="J14" s="168">
        <v>0</v>
      </c>
      <c r="K14" s="168">
        <v>0</v>
      </c>
      <c r="L14" s="168">
        <v>1</v>
      </c>
      <c r="M14" s="168">
        <v>0</v>
      </c>
      <c r="N14" s="168">
        <v>0</v>
      </c>
      <c r="O14" s="168">
        <v>1</v>
      </c>
      <c r="P14" s="168">
        <v>1</v>
      </c>
      <c r="Q14" s="168">
        <v>1</v>
      </c>
      <c r="R14" s="168">
        <v>0</v>
      </c>
      <c r="S14" s="168">
        <v>0</v>
      </c>
    </row>
    <row r="15" spans="1:21" ht="15" x14ac:dyDescent="0.25">
      <c r="A15" s="152" t="s">
        <v>249</v>
      </c>
      <c r="B15" s="165" t="s">
        <v>90</v>
      </c>
      <c r="C15" s="166">
        <v>14</v>
      </c>
      <c r="D15" s="165" t="s">
        <v>91</v>
      </c>
      <c r="E15" s="167" t="s">
        <v>92</v>
      </c>
      <c r="F15" s="168">
        <v>1</v>
      </c>
      <c r="G15" s="168">
        <v>1</v>
      </c>
      <c r="H15" s="168">
        <v>1</v>
      </c>
      <c r="I15" s="168">
        <v>0</v>
      </c>
      <c r="J15" s="168">
        <v>0</v>
      </c>
      <c r="K15" s="168">
        <v>0</v>
      </c>
      <c r="L15" s="168">
        <v>1</v>
      </c>
      <c r="M15" s="168">
        <v>0</v>
      </c>
      <c r="N15" s="168">
        <v>0</v>
      </c>
      <c r="O15" s="168">
        <v>1</v>
      </c>
      <c r="P15" s="168">
        <v>0</v>
      </c>
      <c r="Q15" s="168">
        <v>0</v>
      </c>
      <c r="R15" s="168">
        <v>0</v>
      </c>
      <c r="S15" s="168">
        <v>0</v>
      </c>
    </row>
    <row r="16" spans="1:21" ht="15" x14ac:dyDescent="0.25">
      <c r="A16" s="152" t="s">
        <v>250</v>
      </c>
      <c r="B16" s="165" t="s">
        <v>93</v>
      </c>
      <c r="C16" s="166">
        <v>15</v>
      </c>
      <c r="D16" s="165" t="s">
        <v>94</v>
      </c>
      <c r="E16" s="167" t="s">
        <v>95</v>
      </c>
      <c r="F16" s="168">
        <v>1</v>
      </c>
      <c r="G16" s="168">
        <v>1</v>
      </c>
      <c r="H16" s="168">
        <v>1</v>
      </c>
      <c r="I16" s="168">
        <v>0</v>
      </c>
      <c r="J16" s="168">
        <v>0</v>
      </c>
      <c r="K16" s="168">
        <v>0</v>
      </c>
      <c r="L16" s="168">
        <v>1</v>
      </c>
      <c r="M16" s="168">
        <v>0</v>
      </c>
      <c r="N16" s="168">
        <v>0</v>
      </c>
      <c r="O16" s="168">
        <v>1</v>
      </c>
      <c r="P16" s="168">
        <v>0</v>
      </c>
      <c r="Q16" s="168">
        <v>0</v>
      </c>
      <c r="R16" s="168">
        <v>0</v>
      </c>
      <c r="S16" s="168">
        <v>0</v>
      </c>
    </row>
    <row r="17" spans="1:19" ht="15" x14ac:dyDescent="0.25">
      <c r="A17" s="152" t="s">
        <v>251</v>
      </c>
      <c r="B17" s="165" t="s">
        <v>96</v>
      </c>
      <c r="C17" s="166">
        <v>16</v>
      </c>
      <c r="D17" s="165" t="s">
        <v>97</v>
      </c>
      <c r="E17" s="167" t="s">
        <v>98</v>
      </c>
      <c r="F17" s="168">
        <v>1</v>
      </c>
      <c r="G17" s="168">
        <v>1</v>
      </c>
      <c r="H17" s="168">
        <v>1</v>
      </c>
      <c r="I17" s="168">
        <v>0</v>
      </c>
      <c r="J17" s="168">
        <v>0</v>
      </c>
      <c r="K17" s="168">
        <v>0</v>
      </c>
      <c r="L17" s="168">
        <v>1</v>
      </c>
      <c r="M17" s="168">
        <v>0</v>
      </c>
      <c r="N17" s="168">
        <v>0</v>
      </c>
      <c r="O17" s="168">
        <v>1</v>
      </c>
      <c r="P17" s="168">
        <v>1</v>
      </c>
      <c r="Q17" s="168">
        <v>1</v>
      </c>
      <c r="R17" s="168">
        <v>0</v>
      </c>
      <c r="S17" s="168">
        <v>0</v>
      </c>
    </row>
  </sheetData>
  <phoneticPr fontId="33" type="noConversion"/>
  <dataValidations count="1">
    <dataValidation type="list" allowBlank="1" showInputMessage="1" showErrorMessage="1" sqref="F2:S17">
      <formula1>LandListe_0_1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autoPageBreaks="0"/>
  </sheetPr>
  <dimension ref="A1:R37"/>
  <sheetViews>
    <sheetView showGridLines="0" showRowColHeaders="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G21" sqref="G21"/>
    </sheetView>
  </sheetViews>
  <sheetFormatPr baseColWidth="10" defaultRowHeight="12.75" x14ac:dyDescent="0.2"/>
  <cols>
    <col min="1" max="1" width="6.7109375" style="7" customWidth="1"/>
    <col min="2" max="2" width="54.7109375" style="7" customWidth="1"/>
    <col min="3" max="3" width="46.7109375" style="7" customWidth="1"/>
    <col min="4" max="4" width="3.7109375" style="7" customWidth="1"/>
    <col min="5" max="5" width="21.7109375" style="7" customWidth="1"/>
    <col min="6" max="6" width="32.28515625" style="7" customWidth="1"/>
    <col min="7" max="7" width="3.7109375" style="7" customWidth="1"/>
    <col min="8" max="18" width="20.7109375" style="7" customWidth="1"/>
    <col min="19" max="16384" width="11.42578125" style="7"/>
  </cols>
  <sheetData>
    <row r="1" spans="1:18" ht="15" customHeight="1" x14ac:dyDescent="0.2">
      <c r="A1" s="4" t="s">
        <v>7</v>
      </c>
      <c r="B1" s="4" t="s">
        <v>20</v>
      </c>
      <c r="C1" s="4" t="s">
        <v>21</v>
      </c>
      <c r="D1" s="4" t="s">
        <v>22</v>
      </c>
      <c r="E1" s="4" t="s">
        <v>35</v>
      </c>
      <c r="F1" s="4" t="s">
        <v>8</v>
      </c>
      <c r="G1" s="4" t="s">
        <v>22</v>
      </c>
      <c r="H1" s="4" t="s">
        <v>23</v>
      </c>
      <c r="I1" s="4" t="s">
        <v>24</v>
      </c>
      <c r="J1" s="4" t="s">
        <v>25</v>
      </c>
      <c r="K1" s="4" t="s">
        <v>26</v>
      </c>
      <c r="L1" s="4" t="s">
        <v>27</v>
      </c>
      <c r="M1" s="4" t="s">
        <v>28</v>
      </c>
      <c r="N1" s="4" t="s">
        <v>29</v>
      </c>
      <c r="O1" s="4" t="s">
        <v>30</v>
      </c>
      <c r="P1" s="4" t="s">
        <v>31</v>
      </c>
      <c r="Q1" s="4" t="s">
        <v>32</v>
      </c>
    </row>
    <row r="2" spans="1:18" x14ac:dyDescent="0.2">
      <c r="A2" s="161" t="s">
        <v>9</v>
      </c>
      <c r="B2" s="26" t="s">
        <v>255</v>
      </c>
      <c r="C2" s="26" t="s">
        <v>255</v>
      </c>
      <c r="D2" s="26"/>
      <c r="E2" s="26" t="s">
        <v>256</v>
      </c>
      <c r="F2" s="27"/>
    </row>
    <row r="3" spans="1:18" x14ac:dyDescent="0.2">
      <c r="A3" s="161" t="s">
        <v>9</v>
      </c>
      <c r="B3" s="26" t="s">
        <v>116</v>
      </c>
      <c r="C3" s="26" t="s">
        <v>117</v>
      </c>
      <c r="D3" s="26"/>
      <c r="E3" s="26" t="s">
        <v>10</v>
      </c>
      <c r="F3" s="27" t="s">
        <v>3</v>
      </c>
    </row>
    <row r="4" spans="1:18" x14ac:dyDescent="0.2">
      <c r="A4" s="161" t="s">
        <v>9</v>
      </c>
      <c r="B4" s="26" t="s">
        <v>118</v>
      </c>
      <c r="C4" s="26" t="s">
        <v>119</v>
      </c>
      <c r="D4" s="26"/>
      <c r="E4" s="26" t="s">
        <v>120</v>
      </c>
      <c r="F4" s="27" t="s">
        <v>3</v>
      </c>
    </row>
    <row r="5" spans="1:18" x14ac:dyDescent="0.2">
      <c r="A5" s="161" t="s">
        <v>9</v>
      </c>
      <c r="B5" s="26" t="s">
        <v>121</v>
      </c>
      <c r="C5" s="26" t="s">
        <v>122</v>
      </c>
      <c r="D5" s="26"/>
      <c r="E5" s="26" t="s">
        <v>123</v>
      </c>
      <c r="F5" s="27" t="s">
        <v>3</v>
      </c>
    </row>
    <row r="6" spans="1:18" x14ac:dyDescent="0.2">
      <c r="A6" s="161" t="s">
        <v>9</v>
      </c>
      <c r="B6" s="26" t="s">
        <v>124</v>
      </c>
      <c r="C6" s="26" t="s">
        <v>125</v>
      </c>
      <c r="D6" s="26"/>
      <c r="E6" s="26" t="s">
        <v>126</v>
      </c>
      <c r="F6" s="27" t="s">
        <v>3</v>
      </c>
    </row>
    <row r="7" spans="1:18" x14ac:dyDescent="0.2">
      <c r="A7" s="161" t="s">
        <v>9</v>
      </c>
      <c r="B7" s="26" t="s">
        <v>127</v>
      </c>
      <c r="C7" s="26" t="s">
        <v>128</v>
      </c>
      <c r="D7" s="26"/>
      <c r="E7" s="26" t="s">
        <v>129</v>
      </c>
      <c r="F7" s="27" t="s">
        <v>3</v>
      </c>
    </row>
    <row r="8" spans="1:18" x14ac:dyDescent="0.2">
      <c r="A8" s="161" t="s">
        <v>9</v>
      </c>
      <c r="B8" s="26" t="s">
        <v>130</v>
      </c>
      <c r="C8" s="26" t="s">
        <v>131</v>
      </c>
      <c r="D8" s="26"/>
      <c r="E8" s="26" t="s">
        <v>2</v>
      </c>
      <c r="F8" s="27" t="s">
        <v>3</v>
      </c>
    </row>
    <row r="9" spans="1:18" x14ac:dyDescent="0.2">
      <c r="A9" s="161" t="s">
        <v>9</v>
      </c>
      <c r="B9" s="26" t="s">
        <v>132</v>
      </c>
      <c r="C9" s="26" t="s">
        <v>15</v>
      </c>
      <c r="D9" s="26"/>
      <c r="E9" s="26" t="s">
        <v>33</v>
      </c>
      <c r="F9" s="27"/>
    </row>
    <row r="10" spans="1:18" x14ac:dyDescent="0.2">
      <c r="A10" s="161" t="s">
        <v>9</v>
      </c>
      <c r="B10" s="26" t="s">
        <v>133</v>
      </c>
      <c r="C10" s="26" t="s">
        <v>15</v>
      </c>
      <c r="D10" s="26"/>
      <c r="E10" s="26" t="s">
        <v>16</v>
      </c>
      <c r="F10" s="27"/>
    </row>
    <row r="11" spans="1:18" x14ac:dyDescent="0.2">
      <c r="A11" s="161" t="s">
        <v>9</v>
      </c>
      <c r="B11" s="26" t="s">
        <v>134</v>
      </c>
      <c r="C11" s="26" t="s">
        <v>135</v>
      </c>
      <c r="D11" s="26"/>
      <c r="E11" s="26" t="s">
        <v>99</v>
      </c>
      <c r="F11" s="27"/>
    </row>
    <row r="12" spans="1:18" x14ac:dyDescent="0.2">
      <c r="A12" s="161" t="s">
        <v>9</v>
      </c>
      <c r="B12" s="26" t="s">
        <v>136</v>
      </c>
      <c r="C12" s="26" t="s">
        <v>137</v>
      </c>
      <c r="D12" s="26"/>
      <c r="E12" s="26" t="s">
        <v>138</v>
      </c>
      <c r="F12" s="27" t="s">
        <v>3</v>
      </c>
    </row>
    <row r="13" spans="1:18" x14ac:dyDescent="0.2">
      <c r="A13" s="161" t="s">
        <v>9</v>
      </c>
      <c r="B13" s="26" t="s">
        <v>139</v>
      </c>
      <c r="C13" s="26" t="s">
        <v>140</v>
      </c>
      <c r="D13" s="26"/>
      <c r="E13" s="26" t="s">
        <v>141</v>
      </c>
      <c r="F13" s="27" t="s">
        <v>3</v>
      </c>
    </row>
    <row r="14" spans="1:18" x14ac:dyDescent="0.2">
      <c r="A14" s="161" t="s">
        <v>9</v>
      </c>
      <c r="B14" s="26" t="s">
        <v>142</v>
      </c>
      <c r="C14" s="26" t="s">
        <v>143</v>
      </c>
      <c r="D14" s="26"/>
      <c r="E14" s="26" t="s">
        <v>11</v>
      </c>
      <c r="F14" s="27" t="s">
        <v>3</v>
      </c>
    </row>
    <row r="15" spans="1:18" x14ac:dyDescent="0.2">
      <c r="A15" s="161" t="s">
        <v>9</v>
      </c>
      <c r="B15" s="26" t="s">
        <v>144</v>
      </c>
      <c r="C15" s="26" t="s">
        <v>145</v>
      </c>
      <c r="D15" s="26"/>
      <c r="E15" s="26" t="s">
        <v>146</v>
      </c>
      <c r="F15" s="27"/>
    </row>
    <row r="16" spans="1:18" x14ac:dyDescent="0.2">
      <c r="A16" s="161" t="s">
        <v>9</v>
      </c>
      <c r="B16" s="26" t="s">
        <v>104</v>
      </c>
      <c r="C16" s="26" t="s">
        <v>105</v>
      </c>
      <c r="D16" s="26" t="s">
        <v>272</v>
      </c>
      <c r="E16" s="26" t="s">
        <v>106</v>
      </c>
      <c r="F16" s="27"/>
      <c r="G16" s="177">
        <v>1</v>
      </c>
      <c r="H16" s="27" t="s">
        <v>3</v>
      </c>
      <c r="I16" s="27" t="s">
        <v>3</v>
      </c>
      <c r="J16" s="27" t="s">
        <v>3</v>
      </c>
      <c r="K16" s="27" t="s">
        <v>3</v>
      </c>
      <c r="L16" s="27" t="s">
        <v>3</v>
      </c>
      <c r="M16" s="27" t="s">
        <v>3</v>
      </c>
      <c r="N16" s="27" t="s">
        <v>3</v>
      </c>
      <c r="O16" s="27" t="s">
        <v>3</v>
      </c>
      <c r="P16" s="27" t="s">
        <v>3</v>
      </c>
      <c r="Q16" s="27" t="s">
        <v>3</v>
      </c>
      <c r="R16" s="30"/>
    </row>
    <row r="17" spans="1:18" x14ac:dyDescent="0.2">
      <c r="A17" s="161" t="s">
        <v>9</v>
      </c>
      <c r="B17" s="26" t="s">
        <v>107</v>
      </c>
      <c r="C17" s="26" t="s">
        <v>108</v>
      </c>
      <c r="D17" s="26" t="s">
        <v>272</v>
      </c>
      <c r="E17" s="26" t="s">
        <v>109</v>
      </c>
      <c r="F17" s="27"/>
      <c r="G17" s="28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30"/>
    </row>
    <row r="18" spans="1:18" x14ac:dyDescent="0.2">
      <c r="A18" s="161" t="s">
        <v>9</v>
      </c>
      <c r="B18" s="26" t="s">
        <v>110</v>
      </c>
      <c r="C18" s="26" t="s">
        <v>111</v>
      </c>
      <c r="D18" s="26" t="s">
        <v>272</v>
      </c>
      <c r="E18" s="26" t="s">
        <v>112</v>
      </c>
      <c r="F18" s="27"/>
      <c r="G18" s="28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30"/>
    </row>
    <row r="19" spans="1:18" x14ac:dyDescent="0.2">
      <c r="A19" s="161" t="s">
        <v>9</v>
      </c>
      <c r="B19" s="26" t="s">
        <v>147</v>
      </c>
      <c r="C19" s="26" t="s">
        <v>148</v>
      </c>
      <c r="D19" s="26" t="s">
        <v>272</v>
      </c>
      <c r="E19" s="26" t="s">
        <v>150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31"/>
    </row>
    <row r="20" spans="1:18" x14ac:dyDescent="0.2">
      <c r="A20" s="161" t="s">
        <v>9</v>
      </c>
      <c r="B20" s="26" t="s">
        <v>113</v>
      </c>
      <c r="C20" s="26" t="s">
        <v>114</v>
      </c>
      <c r="D20" s="26"/>
      <c r="E20" s="26" t="s">
        <v>115</v>
      </c>
      <c r="F20" s="27"/>
      <c r="G20" s="176">
        <f>IF(BankHaupt_IBAN&lt;&gt;"",IF(ISNA(MATCH(BankHaupt_IBAN,H17:IV17,0)),0,MATCH(BankHaupt_IBAN,H17:IV17,0)),0)</f>
        <v>0</v>
      </c>
    </row>
    <row r="21" spans="1:18" x14ac:dyDescent="0.2">
      <c r="A21" s="161" t="s">
        <v>12</v>
      </c>
      <c r="B21" s="26"/>
      <c r="C21" s="26"/>
      <c r="D21" s="26"/>
      <c r="E21" s="26" t="s">
        <v>209</v>
      </c>
      <c r="F21" s="29" t="str">
        <f>IF(FA_Name="","",FA_Name)</f>
        <v/>
      </c>
    </row>
    <row r="22" spans="1:18" x14ac:dyDescent="0.2">
      <c r="A22" s="161" t="s">
        <v>12</v>
      </c>
      <c r="B22" s="26"/>
      <c r="C22" s="26"/>
      <c r="D22" s="26"/>
      <c r="E22" s="26" t="s">
        <v>208</v>
      </c>
      <c r="F22" s="29" t="str">
        <f>IF(FA_K_Postfach="",IF(FA_K_Strasse="","",FA_K_Strasse),"Postfach " &amp; FA_K_Postfach)</f>
        <v/>
      </c>
    </row>
    <row r="23" spans="1:18" x14ac:dyDescent="0.2">
      <c r="A23" s="161" t="s">
        <v>12</v>
      </c>
      <c r="B23" s="26"/>
      <c r="C23" s="26"/>
      <c r="D23" s="26"/>
      <c r="E23" s="26" t="s">
        <v>207</v>
      </c>
      <c r="F23" s="29" t="str">
        <f>IF(FA_K_PLZ="","",FA_K_PLZ &amp; " ") &amp; IF(FA_K_Ort="","",FA_K_Ort)</f>
        <v/>
      </c>
    </row>
    <row r="24" spans="1:18" x14ac:dyDescent="0.2">
      <c r="A24" s="161" t="s">
        <v>12</v>
      </c>
      <c r="B24" s="26"/>
      <c r="C24" s="26"/>
      <c r="D24" s="26"/>
      <c r="E24" s="26" t="s">
        <v>210</v>
      </c>
      <c r="F24" s="29" t="str">
        <f>IF(Steuernummer="","", Steuernummer)</f>
        <v/>
      </c>
    </row>
    <row r="25" spans="1:18" x14ac:dyDescent="0.2">
      <c r="A25" s="161" t="s">
        <v>12</v>
      </c>
      <c r="B25" s="26"/>
      <c r="C25" s="26"/>
      <c r="D25" s="26"/>
      <c r="E25" s="26" t="s">
        <v>152</v>
      </c>
      <c r="F25" s="29" t="str">
        <f>IF(Banken_AbwName="","",IF(Titel="","",Titel &amp; " ") &amp; IF(Vorname="","",Vorname &amp; " ") &amp; IF(Name="","",Name))</f>
        <v/>
      </c>
    </row>
    <row r="26" spans="1:18" x14ac:dyDescent="0.2">
      <c r="A26" s="161" t="s">
        <v>236</v>
      </c>
      <c r="B26" s="26"/>
      <c r="C26" s="26"/>
      <c r="D26" s="26"/>
      <c r="E26" s="26" t="s">
        <v>152</v>
      </c>
      <c r="F26" s="29" t="str">
        <f>IF(Banken_AbwName="","",IF(Titel="","",Titel &amp; " ") &amp; IF(Vorname="","",Vorname &amp; " ") &amp; IF(Name="","",Name))</f>
        <v/>
      </c>
    </row>
    <row r="27" spans="1:18" x14ac:dyDescent="0.2">
      <c r="A27" s="161" t="s">
        <v>12</v>
      </c>
      <c r="B27" s="26"/>
      <c r="C27" s="26"/>
      <c r="D27" s="26"/>
      <c r="E27" s="26" t="s">
        <v>13</v>
      </c>
      <c r="F27" s="29" t="str">
        <f>IF(Anschrift="","",Anschrift)</f>
        <v/>
      </c>
    </row>
    <row r="28" spans="1:18" x14ac:dyDescent="0.2">
      <c r="A28" s="161" t="s">
        <v>12</v>
      </c>
      <c r="B28" s="26"/>
      <c r="C28" s="26"/>
      <c r="D28" s="26"/>
      <c r="E28" s="26" t="s">
        <v>213</v>
      </c>
      <c r="F28" s="29" t="str">
        <f>IF(Postleitzahl="","",Postleitzahl &amp; " ")</f>
        <v/>
      </c>
    </row>
    <row r="29" spans="1:18" x14ac:dyDescent="0.2">
      <c r="A29" s="161" t="s">
        <v>12</v>
      </c>
      <c r="B29" s="26"/>
      <c r="C29" s="26"/>
      <c r="D29" s="26"/>
      <c r="E29" s="26" t="s">
        <v>211</v>
      </c>
      <c r="F29" s="29" t="str">
        <f>IF(Ort="","",Ort)</f>
        <v/>
      </c>
    </row>
    <row r="30" spans="1:18" x14ac:dyDescent="0.2">
      <c r="A30" s="161" t="s">
        <v>12</v>
      </c>
      <c r="B30" s="26"/>
      <c r="C30" s="26"/>
      <c r="D30" s="26"/>
      <c r="E30" s="26" t="s">
        <v>212</v>
      </c>
      <c r="F30" s="29" t="str">
        <f>IF(Ort="","",Ort)</f>
        <v/>
      </c>
    </row>
    <row r="31" spans="1:18" x14ac:dyDescent="0.2">
      <c r="A31" s="161" t="s">
        <v>12</v>
      </c>
      <c r="B31" s="26"/>
      <c r="C31" s="26"/>
      <c r="D31" s="26"/>
      <c r="E31" s="26" t="s">
        <v>235</v>
      </c>
      <c r="F31" s="29" t="str">
        <f>IF(ISNA(VLOOKUP(Land,LandListe_Kurz,3,FALSE)),"",VLOOKUP(Land,LandListe_Kurz,3,FALSE))</f>
        <v/>
      </c>
      <c r="G31" s="29">
        <f>IF(ISNA(VLOOKUP(Land,LandListe_Kurz,2,FALSE)),1,VLOOKUP(Land,LandListe_Kurz,2,FALSE))</f>
        <v>1</v>
      </c>
    </row>
    <row r="32" spans="1:18" x14ac:dyDescent="0.2">
      <c r="A32" s="161" t="s">
        <v>236</v>
      </c>
      <c r="B32" s="26"/>
      <c r="C32" s="26"/>
      <c r="D32" s="26"/>
      <c r="E32" s="26" t="s">
        <v>14</v>
      </c>
      <c r="F32" s="29" t="str">
        <f>IF(Banken_Name="","",Banken_Name)</f>
        <v/>
      </c>
    </row>
    <row r="33" spans="1:6" x14ac:dyDescent="0.2">
      <c r="A33" s="161" t="s">
        <v>236</v>
      </c>
      <c r="B33" s="26"/>
      <c r="C33" s="26"/>
      <c r="D33" s="26"/>
      <c r="E33" s="26" t="s">
        <v>39</v>
      </c>
      <c r="F33" s="29" t="str">
        <f>IF(Banken_IBAN="","",Banken_IBAN)</f>
        <v/>
      </c>
    </row>
    <row r="34" spans="1:6" x14ac:dyDescent="0.2">
      <c r="A34" s="161" t="s">
        <v>236</v>
      </c>
      <c r="B34" s="26"/>
      <c r="C34" s="26"/>
      <c r="D34" s="26"/>
      <c r="E34" s="26" t="s">
        <v>40</v>
      </c>
      <c r="F34" s="29" t="str">
        <f>IF(Banken_BIC="","",Banken_BIC)</f>
        <v/>
      </c>
    </row>
    <row r="35" spans="1:6" x14ac:dyDescent="0.2">
      <c r="A35" s="161" t="s">
        <v>236</v>
      </c>
      <c r="B35" s="26"/>
      <c r="C35" s="26"/>
      <c r="D35" s="26"/>
      <c r="E35" s="26" t="s">
        <v>151</v>
      </c>
      <c r="F35" s="29" t="str">
        <f>IF(Banken_AbwName="",IF(Titel="","",Titel &amp; " ") &amp; IF(Vorname="","",Vorname &amp; " ") &amp; IF(Name="","",Name),Banken_AbwName)</f>
        <v/>
      </c>
    </row>
    <row r="36" spans="1:6" x14ac:dyDescent="0.2">
      <c r="A36" s="161" t="s">
        <v>12</v>
      </c>
      <c r="B36" s="26"/>
      <c r="C36" s="26"/>
      <c r="D36" s="26"/>
      <c r="E36" s="26" t="s">
        <v>214</v>
      </c>
      <c r="F36" s="29" t="str">
        <f ca="1">TEXT(TODAY(),"TT.MM.JJJJ")</f>
        <v>08.04.2019</v>
      </c>
    </row>
    <row r="37" spans="1:6" x14ac:dyDescent="0.2">
      <c r="A37" s="161" t="s">
        <v>12</v>
      </c>
      <c r="B37" s="26"/>
      <c r="C37" s="26"/>
      <c r="D37" s="26"/>
      <c r="E37" s="26" t="s">
        <v>215</v>
      </c>
      <c r="F37" s="29" t="str">
        <f>""</f>
        <v/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F21 F3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autoPageBreaks="0"/>
  </sheetPr>
  <dimension ref="A1:B9"/>
  <sheetViews>
    <sheetView showGridLines="0" showRowColHeaders="0" workbookViewId="0">
      <pane ySplit="1" topLeftCell="A2" activePane="bottomLeft" state="frozenSplit"/>
      <selection pane="bottomLeft" activeCell="B2" sqref="B2"/>
    </sheetView>
  </sheetViews>
  <sheetFormatPr baseColWidth="10" defaultRowHeight="12.75" x14ac:dyDescent="0.2"/>
  <cols>
    <col min="1" max="1" width="14.7109375" style="2" bestFit="1" customWidth="1"/>
    <col min="2" max="2" width="40.7109375" style="2" customWidth="1"/>
    <col min="3" max="16384" width="11.42578125" style="2"/>
  </cols>
  <sheetData>
    <row r="1" spans="1:2" ht="15" customHeight="1" x14ac:dyDescent="0.2">
      <c r="A1" s="5" t="s">
        <v>4</v>
      </c>
      <c r="B1" s="6"/>
    </row>
    <row r="2" spans="1:2" x14ac:dyDescent="0.2">
      <c r="A2" s="3" t="s">
        <v>17</v>
      </c>
      <c r="B2" s="25" t="s">
        <v>5</v>
      </c>
    </row>
    <row r="3" spans="1:2" x14ac:dyDescent="0.2">
      <c r="A3" s="3" t="s">
        <v>18</v>
      </c>
      <c r="B3" s="25" t="s">
        <v>273</v>
      </c>
    </row>
    <row r="4" spans="1:2" x14ac:dyDescent="0.2">
      <c r="A4" s="3" t="s">
        <v>19</v>
      </c>
      <c r="B4" s="25" t="s">
        <v>274</v>
      </c>
    </row>
    <row r="5" spans="1:2" x14ac:dyDescent="0.2">
      <c r="A5" s="3" t="s">
        <v>6</v>
      </c>
      <c r="B5" s="25" t="str">
        <f>ToolName &amp; " " &amp; ToolVersion &amp; " " &amp; ToolDatum</f>
        <v>Neuanlage eines Mandats V.4.5 (19.11.2018)</v>
      </c>
    </row>
    <row r="6" spans="1:2" x14ac:dyDescent="0.2">
      <c r="A6" s="3" t="s">
        <v>36</v>
      </c>
      <c r="B6" s="25" t="b">
        <v>1</v>
      </c>
    </row>
    <row r="7" spans="1:2" x14ac:dyDescent="0.2">
      <c r="A7" s="3" t="s">
        <v>34</v>
      </c>
      <c r="B7" s="25" t="s">
        <v>279</v>
      </c>
    </row>
    <row r="8" spans="1:2" x14ac:dyDescent="0.2">
      <c r="A8" s="3" t="s">
        <v>275</v>
      </c>
      <c r="B8" s="178" t="s">
        <v>278</v>
      </c>
    </row>
    <row r="9" spans="1:2" x14ac:dyDescent="0.2">
      <c r="A9" s="3" t="s">
        <v>276</v>
      </c>
      <c r="B9" s="25" t="s">
        <v>277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B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bbb505b3-949a-423d-9867-cf5465a8afef</BSO999929>
</file>

<file path=customXml/itemProps1.xml><?xml version="1.0" encoding="utf-8"?>
<ds:datastoreItem xmlns:ds="http://schemas.openxmlformats.org/officeDocument/2006/customXml" ds:itemID="{8588B4EA-251F-41C6-A3D2-BC6F93F60C6B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84</vt:i4>
      </vt:variant>
    </vt:vector>
  </HeadingPairs>
  <TitlesOfParts>
    <vt:vector size="85" baseType="lpstr">
      <vt:lpstr>Seite 1</vt:lpstr>
      <vt:lpstr>AktiveBank</vt:lpstr>
      <vt:lpstr>Anschrift</vt:lpstr>
      <vt:lpstr>Banken_AbwName</vt:lpstr>
      <vt:lpstr>Banken_BIC</vt:lpstr>
      <vt:lpstr>Banken_IBAN</vt:lpstr>
      <vt:lpstr>Banken_Name</vt:lpstr>
      <vt:lpstr>BankHaupt_IBAN</vt:lpstr>
      <vt:lpstr>Bundesland</vt:lpstr>
      <vt:lpstr>'Seite 1'!Druckbereich</vt:lpstr>
      <vt:lpstr>ein_rx_1_1</vt:lpstr>
      <vt:lpstr>ein_rx_1_2</vt:lpstr>
      <vt:lpstr>ein_rx_2_1</vt:lpstr>
      <vt:lpstr>ein_rx_2_2</vt:lpstr>
      <vt:lpstr>ein_rx_2_3</vt:lpstr>
      <vt:lpstr>ein_rx_2_4</vt:lpstr>
      <vt:lpstr>ein_rx_2_5</vt:lpstr>
      <vt:lpstr>ein_x_1</vt:lpstr>
      <vt:lpstr>ein_x_10</vt:lpstr>
      <vt:lpstr>ein_x_11</vt:lpstr>
      <vt:lpstr>ein_x_12</vt:lpstr>
      <vt:lpstr>ein_x_13</vt:lpstr>
      <vt:lpstr>ein_x_14</vt:lpstr>
      <vt:lpstr>ein_x_15</vt:lpstr>
      <vt:lpstr>ein_x_16</vt:lpstr>
      <vt:lpstr>ein_x_17</vt:lpstr>
      <vt:lpstr>ein_x_18</vt:lpstr>
      <vt:lpstr>ein_x_19</vt:lpstr>
      <vt:lpstr>ein_x_2</vt:lpstr>
      <vt:lpstr>ein_x_20</vt:lpstr>
      <vt:lpstr>ein_x_3</vt:lpstr>
      <vt:lpstr>ein_x_4</vt:lpstr>
      <vt:lpstr>ein_x_5</vt:lpstr>
      <vt:lpstr>ein_x_6</vt:lpstr>
      <vt:lpstr>ein_x_7</vt:lpstr>
      <vt:lpstr>ein_x_8</vt:lpstr>
      <vt:lpstr>ein_x_9</vt:lpstr>
      <vt:lpstr>Eingabekontrolle</vt:lpstr>
      <vt:lpstr>FA_K_Ort</vt:lpstr>
      <vt:lpstr>FA_K_PLZ</vt:lpstr>
      <vt:lpstr>FA_K_Postfach</vt:lpstr>
      <vt:lpstr>FA_K_Strasse</vt:lpstr>
      <vt:lpstr>FA_Name</vt:lpstr>
      <vt:lpstr>First1</vt:lpstr>
      <vt:lpstr>FirstRun</vt:lpstr>
      <vt:lpstr>Hinweis_AbwName</vt:lpstr>
      <vt:lpstr>Hinweis_Bundesland</vt:lpstr>
      <vt:lpstr>IstAktiveBank</vt:lpstr>
      <vt:lpstr>IstBundesland</vt:lpstr>
      <vt:lpstr>Land</vt:lpstr>
      <vt:lpstr>LandListe</vt:lpstr>
      <vt:lpstr>LandListe_0_1</vt:lpstr>
      <vt:lpstr>LandListe_Auswahl</vt:lpstr>
      <vt:lpstr>LandListe_Kurz</vt:lpstr>
      <vt:lpstr>LandListe_Lang</vt:lpstr>
      <vt:lpstr>Mandantennummer</vt:lpstr>
      <vt:lpstr>Name</vt:lpstr>
      <vt:lpstr>Ort</vt:lpstr>
      <vt:lpstr>Postleitzahl</vt:lpstr>
      <vt:lpstr>Steuernummer</vt:lpstr>
      <vt:lpstr>Titel</vt:lpstr>
      <vt:lpstr>ToolDatum</vt:lpstr>
      <vt:lpstr>ToolID</vt:lpstr>
      <vt:lpstr>ToolInfo</vt:lpstr>
      <vt:lpstr>ToolKompID</vt:lpstr>
      <vt:lpstr>ToolName</vt:lpstr>
      <vt:lpstr>ToolVersion</vt:lpstr>
      <vt:lpstr>Vorname</vt:lpstr>
      <vt:lpstr>Z_Anschrift</vt:lpstr>
      <vt:lpstr>Z_BankName</vt:lpstr>
      <vt:lpstr>Z_BIC</vt:lpstr>
      <vt:lpstr>Z_Bundesland</vt:lpstr>
      <vt:lpstr>Z_Datum_1</vt:lpstr>
      <vt:lpstr>Z_Datum_2</vt:lpstr>
      <vt:lpstr>Z_FA_Anschrift</vt:lpstr>
      <vt:lpstr>Z_FA_GlaeubigerID</vt:lpstr>
      <vt:lpstr>Z_FA_Name</vt:lpstr>
      <vt:lpstr>Z_FA_PlzOrt</vt:lpstr>
      <vt:lpstr>Z_IBAN</vt:lpstr>
      <vt:lpstr>Z_KontoInhaber</vt:lpstr>
      <vt:lpstr>Z_NameSteuerpflichtiger</vt:lpstr>
      <vt:lpstr>Z_Ort</vt:lpstr>
      <vt:lpstr>Z_Ort2</vt:lpstr>
      <vt:lpstr>Z_Postleitzahl</vt:lpstr>
      <vt:lpstr>Z_Steuernummer</vt:lpstr>
    </vt:vector>
  </TitlesOfParts>
  <Company>DATEV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Einzugsermächtigung - ESt / KSt / USt / LSt / VSt / KapSt</dc:title>
  <dc:subject>Tool Neuanlage eines Mandats</dc:subject>
  <dc:creator>Sandra Vogler</dc:creator>
  <cp:lastModifiedBy>Sandra Vogler</cp:lastModifiedBy>
  <cp:lastPrinted>2009-07-31T05:50:28Z</cp:lastPrinted>
  <dcterms:created xsi:type="dcterms:W3CDTF">2002-05-14T14:04:32Z</dcterms:created>
  <dcterms:modified xsi:type="dcterms:W3CDTF">2019-04-08T08:53:26Z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950">
    <vt:lpwstr>11.0</vt:lpwstr>
  </property>
  <property fmtid="{D5CDD505-2E9C-101B-9397-08002B2CF9AE}" pid="3" name="KAW999929">
    <vt:lpwstr>456c0ced-7e57-4ed7-8a98-c3a2a31c45c6</vt:lpwstr>
  </property>
</Properties>
</file>